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h\Desktop\"/>
    </mc:Choice>
  </mc:AlternateContent>
  <bookViews>
    <workbookView xWindow="-15" yWindow="-15" windowWidth="10575" windowHeight="8385" tabRatio="905"/>
  </bookViews>
  <sheets>
    <sheet name="活動計算書" sheetId="3" r:id="rId1"/>
    <sheet name="計算書類の注記" sheetId="5" r:id="rId2"/>
  </sheets>
  <definedNames>
    <definedName name="_xlnm.Print_Area" localSheetId="0">活動計算書!$A$1:$I$79</definedName>
    <definedName name="_xlnm.Print_Area" localSheetId="1">計算書類の注記!$A$1:$L$65</definedName>
    <definedName name="_xlnm.Print_Titles" localSheetId="0">活動計算書!$1:$5</definedName>
  </definedNames>
  <calcPr calcId="162913"/>
  <customWorkbookViews>
    <customWorkbookView name="江田 - 個人用ビュー" guid="{C6C41CC9-EC89-4C60-B6AF-090407442283}" mergeInterval="0" personalView="1" maximized="1" xWindow="1" yWindow="1" windowWidth="1676" windowHeight="831" activeSheetId="7"/>
    <customWorkbookView name="JDL - 個人用ビュー" guid="{1F4C3A28-8AF7-4CA2-AA54-2977604E1925}" mergeInterval="0" personalView="1" maximized="1" xWindow="1" yWindow="1" windowWidth="1676" windowHeight="825" activeSheetId="6"/>
  </customWorkbookViews>
</workbook>
</file>

<file path=xl/calcChain.xml><?xml version="1.0" encoding="utf-8"?>
<calcChain xmlns="http://schemas.openxmlformats.org/spreadsheetml/2006/main">
  <c r="G64" i="3" l="1"/>
  <c r="G32" i="3" l="1"/>
  <c r="G54" i="3" l="1"/>
  <c r="H18" i="3"/>
  <c r="H65" i="3" l="1"/>
  <c r="H21" i="3"/>
  <c r="H13" i="3"/>
  <c r="H55" i="3"/>
  <c r="I66" i="3" l="1"/>
  <c r="I22" i="3"/>
  <c r="I67" i="3" s="1"/>
  <c r="I74" i="3" l="1"/>
  <c r="I76" i="3" s="1"/>
  <c r="I78" i="3" s="1"/>
</calcChain>
</file>

<file path=xl/sharedStrings.xml><?xml version="1.0" encoding="utf-8"?>
<sst xmlns="http://schemas.openxmlformats.org/spreadsheetml/2006/main" count="190" uniqueCount="162">
  <si>
    <t>科目</t>
    <rPh sb="0" eb="2">
      <t>カモク</t>
    </rPh>
    <phoneticPr fontId="2"/>
  </si>
  <si>
    <t>期首残高</t>
    <rPh sb="0" eb="2">
      <t>キシュ</t>
    </rPh>
    <rPh sb="2" eb="4">
      <t>ザンダカ</t>
    </rPh>
    <phoneticPr fontId="2"/>
  </si>
  <si>
    <t>期末残高</t>
    <rPh sb="0" eb="2">
      <t>キマツ</t>
    </rPh>
    <rPh sb="2" eb="4">
      <t>ザンダカ</t>
    </rPh>
    <phoneticPr fontId="2"/>
  </si>
  <si>
    <t>（単位：円）</t>
    <rPh sb="1" eb="3">
      <t>タンイ</t>
    </rPh>
    <rPh sb="4" eb="5">
      <t>エン</t>
    </rPh>
    <phoneticPr fontId="2"/>
  </si>
  <si>
    <t>受取利息</t>
    <rPh sb="0" eb="2">
      <t>ウケトリ</t>
    </rPh>
    <rPh sb="2" eb="4">
      <t>リソク</t>
    </rPh>
    <phoneticPr fontId="2"/>
  </si>
  <si>
    <t>旅費交通費</t>
    <rPh sb="0" eb="2">
      <t>リョヒ</t>
    </rPh>
    <rPh sb="2" eb="5">
      <t>コウツウヒ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</si>
  <si>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</si>
  <si>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合計</t>
    <rPh sb="0" eb="2">
      <t>ゴウケイ</t>
    </rPh>
    <phoneticPr fontId="2"/>
  </si>
  <si>
    <t>福利厚生費</t>
    <rPh sb="0" eb="2">
      <t>フクリ</t>
    </rPh>
    <rPh sb="2" eb="5">
      <t>コウセイヒ</t>
    </rPh>
    <phoneticPr fontId="2"/>
  </si>
  <si>
    <t>金額</t>
    <rPh sb="0" eb="2">
      <t>キンガク</t>
    </rPh>
    <phoneticPr fontId="2"/>
  </si>
  <si>
    <t>当期借入</t>
    <rPh sb="0" eb="2">
      <t>トウキ</t>
    </rPh>
    <rPh sb="2" eb="4">
      <t>カリイレ</t>
    </rPh>
    <phoneticPr fontId="2"/>
  </si>
  <si>
    <t>当期返済</t>
    <rPh sb="0" eb="2">
      <t>トウキ</t>
    </rPh>
    <rPh sb="2" eb="4">
      <t>ヘンサイ</t>
    </rPh>
    <phoneticPr fontId="2"/>
  </si>
  <si>
    <t>受取会費</t>
  </si>
  <si>
    <t>１．</t>
  </si>
  <si>
    <t>経常収益</t>
  </si>
  <si>
    <t>Ⅰ</t>
  </si>
  <si>
    <t>３．</t>
    <phoneticPr fontId="2"/>
  </si>
  <si>
    <t>受取助成金等</t>
    <phoneticPr fontId="2"/>
  </si>
  <si>
    <t>２．</t>
    <phoneticPr fontId="2"/>
  </si>
  <si>
    <t>４．</t>
    <phoneticPr fontId="2"/>
  </si>
  <si>
    <t>５．</t>
    <phoneticPr fontId="2"/>
  </si>
  <si>
    <t>経常費用</t>
  </si>
  <si>
    <t>Ⅱ</t>
    <phoneticPr fontId="2"/>
  </si>
  <si>
    <t>人件費</t>
    <phoneticPr fontId="2"/>
  </si>
  <si>
    <t>その他経費</t>
    <phoneticPr fontId="2"/>
  </si>
  <si>
    <t>（１）</t>
    <phoneticPr fontId="2"/>
  </si>
  <si>
    <t>経常外収益</t>
    <phoneticPr fontId="2"/>
  </si>
  <si>
    <t>Ⅲ</t>
    <phoneticPr fontId="2"/>
  </si>
  <si>
    <t>経常外費用</t>
    <phoneticPr fontId="2"/>
  </si>
  <si>
    <t>Ⅳ</t>
    <phoneticPr fontId="2"/>
  </si>
  <si>
    <t>正会員受取会費</t>
  </si>
  <si>
    <t>賛助会員受取会費</t>
    <phoneticPr fontId="2"/>
  </si>
  <si>
    <t>　　</t>
    <phoneticPr fontId="2"/>
  </si>
  <si>
    <t>事業収益</t>
    <phoneticPr fontId="2"/>
  </si>
  <si>
    <t>その他収益</t>
    <phoneticPr fontId="2"/>
  </si>
  <si>
    <t>給料手当</t>
    <rPh sb="0" eb="2">
      <t>キュウリョウ</t>
    </rPh>
    <rPh sb="2" eb="4">
      <t>テア</t>
    </rPh>
    <phoneticPr fontId="2"/>
  </si>
  <si>
    <t>人件費計</t>
    <rPh sb="0" eb="3">
      <t>ジンケンヒ</t>
    </rPh>
    <rPh sb="3" eb="4">
      <t>ケイ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</si>
  <si>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</si>
  <si>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</si>
  <si>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</si>
  <si>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経常外収益計</t>
    <phoneticPr fontId="2"/>
  </si>
  <si>
    <t>経常外費用計</t>
    <phoneticPr fontId="2"/>
  </si>
  <si>
    <t>経常収益計</t>
    <phoneticPr fontId="2"/>
  </si>
  <si>
    <t>当期正味財産増減額</t>
  </si>
  <si>
    <t>次期繰越正味財産額</t>
  </si>
  <si>
    <t>重要な会計方針</t>
  </si>
  <si>
    <t>管理費計</t>
    <rPh sb="0" eb="3">
      <t>カンリヒ</t>
    </rPh>
    <rPh sb="3" eb="4">
      <t>ケイ</t>
    </rPh>
    <phoneticPr fontId="2"/>
  </si>
  <si>
    <t>（２）</t>
    <phoneticPr fontId="2"/>
  </si>
  <si>
    <t>（１）</t>
    <phoneticPr fontId="2"/>
  </si>
  <si>
    <t>事業費計</t>
    <phoneticPr fontId="2"/>
  </si>
  <si>
    <t>１．</t>
    <phoneticPr fontId="2"/>
  </si>
  <si>
    <t>事業費</t>
    <phoneticPr fontId="2"/>
  </si>
  <si>
    <t>２．</t>
    <phoneticPr fontId="2"/>
  </si>
  <si>
    <t>管理費</t>
    <phoneticPr fontId="2"/>
  </si>
  <si>
    <t>受取寄附金</t>
  </si>
  <si>
    <t>受取寄附金　　</t>
    <rPh sb="0" eb="2">
      <t>ウケトリ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</si>
  <si>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</si>
  <si>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</si>
  <si>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計算書類の注記</t>
    <rPh sb="0" eb="2">
      <t>ケイサン</t>
    </rPh>
    <rPh sb="2" eb="4">
      <t>ショルイ</t>
    </rPh>
    <rPh sb="5" eb="7">
      <t>チュウキ</t>
    </rPh>
    <phoneticPr fontId="2"/>
  </si>
  <si>
    <t>事業部門計</t>
    <rPh sb="0" eb="2">
      <t>ジギョウ</t>
    </rPh>
    <rPh sb="2" eb="4">
      <t>ブモン</t>
    </rPh>
    <rPh sb="4" eb="5">
      <t>ケイ</t>
    </rPh>
    <phoneticPr fontId="2"/>
  </si>
  <si>
    <t>管理部門</t>
    <rPh sb="0" eb="2">
      <t>カンリ</t>
    </rPh>
    <rPh sb="2" eb="4">
      <t>ブモン</t>
    </rPh>
    <phoneticPr fontId="2"/>
  </si>
  <si>
    <t>Ⅱ　経常費用</t>
    <rPh sb="2" eb="4">
      <t>ケイジョウ</t>
    </rPh>
    <rPh sb="4" eb="6">
      <t>ヒヨウ</t>
    </rPh>
    <phoneticPr fontId="2"/>
  </si>
  <si>
    <t>Ⅰ　経常収益</t>
    <rPh sb="2" eb="4">
      <t>ケイジョウ</t>
    </rPh>
    <rPh sb="4" eb="6">
      <t>シュウエキ</t>
    </rPh>
    <phoneticPr fontId="2"/>
  </si>
  <si>
    <t xml:space="preserve"> １．</t>
    <phoneticPr fontId="2"/>
  </si>
  <si>
    <t>受取会費</t>
    <rPh sb="0" eb="2">
      <t>ウケトリ</t>
    </rPh>
    <rPh sb="2" eb="4">
      <t>カイヒ</t>
    </rPh>
    <phoneticPr fontId="2"/>
  </si>
  <si>
    <t xml:space="preserve"> ２．</t>
  </si>
  <si>
    <t xml:space="preserve"> ３．</t>
  </si>
  <si>
    <t xml:space="preserve"> ４．</t>
  </si>
  <si>
    <t xml:space="preserve"> ５．</t>
  </si>
  <si>
    <t>受取寄附金</t>
    <rPh sb="0" eb="2">
      <t>ウケトリ</t>
    </rPh>
    <rPh sb="2" eb="5">
      <t>キフキン</t>
    </rPh>
    <phoneticPr fontId="2"/>
  </si>
  <si>
    <t>受取助成金等</t>
    <rPh sb="0" eb="2">
      <t>ウケトリ</t>
    </rPh>
    <rPh sb="2" eb="5">
      <t>ジョセイキン</t>
    </rPh>
    <rPh sb="5" eb="6">
      <t>トウ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</si>
  <si>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</si>
  <si>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その他収益</t>
    <rPh sb="2" eb="3">
      <t>タ</t>
    </rPh>
    <rPh sb="3" eb="5">
      <t>シュウエキ</t>
    </rPh>
    <phoneticPr fontId="2"/>
  </si>
  <si>
    <t>（一般正味財産増減の部）</t>
  </si>
  <si>
    <t>Ⅰ　経常収益</t>
  </si>
  <si>
    <t>　１．受取寄附金</t>
    <rPh sb="3" eb="5">
      <t>ウケトリ</t>
    </rPh>
    <rPh sb="5" eb="8">
      <t>キフキン</t>
    </rPh>
    <phoneticPr fontId="2"/>
  </si>
  <si>
    <t>　　　受取寄附金振替額</t>
    <phoneticPr fontId="2"/>
  </si>
  <si>
    <t>×××</t>
    <phoneticPr fontId="2"/>
  </si>
  <si>
    <t>Ⅱ　経常費用</t>
    <phoneticPr fontId="2"/>
  </si>
  <si>
    <t>　２．事業費</t>
    <phoneticPr fontId="2"/>
  </si>
  <si>
    <t>　　　援助用消耗品費</t>
    <rPh sb="3" eb="5">
      <t>エンジョ</t>
    </rPh>
    <rPh sb="5" eb="6">
      <t>ヨウ</t>
    </rPh>
    <rPh sb="6" eb="8">
      <t>ショウモウ</t>
    </rPh>
    <rPh sb="8" eb="9">
      <t>ヒン</t>
    </rPh>
    <rPh sb="9" eb="10">
      <t>ヒ</t>
    </rPh>
    <phoneticPr fontId="2"/>
  </si>
  <si>
    <t>（指定正味財産増減の部）</t>
  </si>
  <si>
    <t>　受取寄附金</t>
    <phoneticPr fontId="2"/>
  </si>
  <si>
    <t>○○○</t>
  </si>
  <si>
    <t>事業収益</t>
    <rPh sb="0" eb="2">
      <t>ジギョウ</t>
    </rPh>
    <rPh sb="2" eb="4">
      <t>シュウエキ</t>
    </rPh>
    <phoneticPr fontId="2"/>
  </si>
  <si>
    <t>消費税等の会計処理</t>
    <phoneticPr fontId="2"/>
  </si>
  <si>
    <t>事業別損益の状況</t>
    <rPh sb="0" eb="2">
      <t>ジギョウ</t>
    </rPh>
    <rPh sb="2" eb="3">
      <t>ベツ</t>
    </rPh>
    <rPh sb="3" eb="5">
      <t>ソンエキ</t>
    </rPh>
    <rPh sb="6" eb="8">
      <t>ジョウキョウ</t>
    </rPh>
    <phoneticPr fontId="2"/>
  </si>
  <si>
    <t>借入金の増減内訳</t>
    <phoneticPr fontId="2"/>
  </si>
  <si>
    <t>消費税等の会計処理は、税込方式によっています。</t>
    <rPh sb="0" eb="3">
      <t>ショウヒゼイ</t>
    </rPh>
    <rPh sb="3" eb="4">
      <t>トウ</t>
    </rPh>
    <rPh sb="5" eb="7">
      <t>カイケイ</t>
    </rPh>
    <rPh sb="7" eb="9">
      <t>ショリ</t>
    </rPh>
    <rPh sb="11" eb="12">
      <t>ゼイ</t>
    </rPh>
    <rPh sb="12" eb="13">
      <t>コミ</t>
    </rPh>
    <rPh sb="13" eb="15">
      <t>ホウシキ</t>
    </rPh>
    <phoneticPr fontId="2"/>
  </si>
  <si>
    <t>雑収益</t>
    <phoneticPr fontId="2"/>
  </si>
  <si>
    <t>　　　　････････････････････</t>
    <phoneticPr fontId="2"/>
  </si>
  <si>
    <t>　一般正味財産への振替額　　 　　　　 △</t>
    <phoneticPr fontId="2"/>
  </si>
  <si>
    <t>（２）</t>
    <phoneticPr fontId="2"/>
  </si>
  <si>
    <t>受取助成金</t>
    <rPh sb="0" eb="2">
      <t>ウケトリ</t>
    </rPh>
    <rPh sb="2" eb="5">
      <t>ジョセイキン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</si>
  <si>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</si>
  <si>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雑費</t>
    <rPh sb="0" eb="2">
      <t>ザッピ</t>
    </rPh>
    <phoneticPr fontId="2"/>
  </si>
  <si>
    <t>（注）　重要性が高いと判断される使途等が制約された寄附金等（対象事業等が定められた補助金等を含
　　  む）を受け入れた場合は、「一般正味財産増減の部」と「指定正味財産増減の部」に区分して表示
　　　することが望ましい。表示例は以下のとおり。</t>
    <rPh sb="1" eb="2">
      <t>チュウ</t>
    </rPh>
    <rPh sb="20" eb="22">
      <t>セイヤク</t>
    </rPh>
    <rPh sb="44" eb="45">
      <t>トウ</t>
    </rPh>
    <rPh sb="46" eb="47">
      <t>フク</t>
    </rPh>
    <rPh sb="71" eb="73">
      <t>ゾウゲン</t>
    </rPh>
    <rPh sb="84" eb="86">
      <t>ゾウゲン</t>
    </rPh>
    <rPh sb="105" eb="106">
      <t>ノゾ</t>
    </rPh>
    <phoneticPr fontId="2"/>
  </si>
  <si>
    <t>特定非営利活動法人ふくいスポーツクラブ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</si>
  <si>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２．</t>
    <phoneticPr fontId="2"/>
  </si>
  <si>
    <t>スポーツ講座運営事業</t>
    <rPh sb="4" eb="6">
      <t>コウザ</t>
    </rPh>
    <rPh sb="6" eb="8">
      <t>ウンエイ</t>
    </rPh>
    <rPh sb="8" eb="10">
      <t>ジギョウ</t>
    </rPh>
    <phoneticPr fontId="2"/>
  </si>
  <si>
    <t>前期時正味財産額</t>
    <rPh sb="0" eb="2">
      <t>ゼンキ</t>
    </rPh>
    <rPh sb="2" eb="3">
      <t>ジ</t>
    </rPh>
    <phoneticPr fontId="2"/>
  </si>
  <si>
    <t>スポーツイベント運営事業および普及に関する事業</t>
    <rPh sb="8" eb="10">
      <t>ウンエイ</t>
    </rPh>
    <rPh sb="10" eb="12">
      <t>ジギョウ</t>
    </rPh>
    <rPh sb="15" eb="17">
      <t>フキュウ</t>
    </rPh>
    <rPh sb="18" eb="19">
      <t>カン</t>
    </rPh>
    <rPh sb="21" eb="23">
      <t>ジギョウ</t>
    </rPh>
    <phoneticPr fontId="2"/>
  </si>
  <si>
    <t>市民活動に係る公共施設等の管理・運営事業</t>
    <rPh sb="0" eb="2">
      <t>シミン</t>
    </rPh>
    <rPh sb="2" eb="4">
      <t>カツドウ</t>
    </rPh>
    <rPh sb="5" eb="6">
      <t>カカワ</t>
    </rPh>
    <rPh sb="7" eb="9">
      <t>コウキョウ</t>
    </rPh>
    <rPh sb="9" eb="11">
      <t>シセツ</t>
    </rPh>
    <rPh sb="11" eb="12">
      <t>トウ</t>
    </rPh>
    <rPh sb="13" eb="15">
      <t>カンリ</t>
    </rPh>
    <rPh sb="16" eb="18">
      <t>ウンエイ</t>
    </rPh>
    <rPh sb="18" eb="20">
      <t>ジギョウ</t>
    </rPh>
    <phoneticPr fontId="2"/>
  </si>
  <si>
    <t>賞与</t>
    <rPh sb="0" eb="2">
      <t>ショウヨ</t>
    </rPh>
    <phoneticPr fontId="2"/>
  </si>
  <si>
    <t>広告宣伝費</t>
    <rPh sb="0" eb="2">
      <t>コウコク</t>
    </rPh>
    <rPh sb="2" eb="5">
      <t>センデンヒ</t>
    </rPh>
    <phoneticPr fontId="2"/>
  </si>
  <si>
    <t>交際費</t>
    <rPh sb="0" eb="2">
      <t>コウサイ</t>
    </rPh>
    <rPh sb="2" eb="3">
      <t>ヒ</t>
    </rPh>
    <phoneticPr fontId="2"/>
  </si>
  <si>
    <t>通信費</t>
    <rPh sb="0" eb="3">
      <t>ツウシンヒ</t>
    </rPh>
    <phoneticPr fontId="2"/>
  </si>
  <si>
    <t>給食費</t>
    <rPh sb="0" eb="3">
      <t>キュウショクヒ</t>
    </rPh>
    <phoneticPr fontId="2"/>
  </si>
  <si>
    <t>消耗品費</t>
    <rPh sb="0" eb="3">
      <t>ショウモウヒン</t>
    </rPh>
    <rPh sb="3" eb="4">
      <t>ヒ</t>
    </rPh>
    <phoneticPr fontId="2"/>
  </si>
  <si>
    <t>支払手数料</t>
    <rPh sb="0" eb="2">
      <t>シハラ</t>
    </rPh>
    <rPh sb="2" eb="5">
      <t>テスウリョウ</t>
    </rPh>
    <phoneticPr fontId="2"/>
  </si>
  <si>
    <t>会場使用料</t>
    <rPh sb="0" eb="2">
      <t>カイジョウ</t>
    </rPh>
    <rPh sb="2" eb="5">
      <t>シヨウリョウ</t>
    </rPh>
    <phoneticPr fontId="2"/>
  </si>
  <si>
    <t>教材費</t>
    <rPh sb="0" eb="3">
      <t>キョウザイヒ</t>
    </rPh>
    <phoneticPr fontId="2"/>
  </si>
  <si>
    <t>諸会費</t>
    <rPh sb="0" eb="3">
      <t>ショカイヒ</t>
    </rPh>
    <phoneticPr fontId="2"/>
  </si>
  <si>
    <t>支払保険料</t>
    <rPh sb="0" eb="2">
      <t>シハラ</t>
    </rPh>
    <rPh sb="2" eb="5">
      <t>ホケンリョウ</t>
    </rPh>
    <phoneticPr fontId="2"/>
  </si>
  <si>
    <t>スポーツ用具費</t>
    <rPh sb="4" eb="6">
      <t>ヨウグ</t>
    </rPh>
    <rPh sb="6" eb="7">
      <t>ヒ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</si>
  <si>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</si>
  <si>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</si>
  <si>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児童福祉法に基づく障がい児通所支援事業</t>
    <rPh sb="0" eb="2">
      <t>ジドウ</t>
    </rPh>
    <rPh sb="2" eb="4">
      <t>フクシ</t>
    </rPh>
    <rPh sb="4" eb="5">
      <t>ホウ</t>
    </rPh>
    <rPh sb="6" eb="7">
      <t>モト</t>
    </rPh>
    <rPh sb="9" eb="10">
      <t>ショウ</t>
    </rPh>
    <rPh sb="12" eb="13">
      <t>ジ</t>
    </rPh>
    <rPh sb="13" eb="15">
      <t>ツウショ</t>
    </rPh>
    <rPh sb="15" eb="17">
      <t>シエン</t>
    </rPh>
    <rPh sb="17" eb="19">
      <t>ジギョウ</t>
    </rPh>
    <phoneticPr fontId="2"/>
  </si>
  <si>
    <t>給料手当</t>
  </si>
  <si>
    <t>賞与</t>
  </si>
  <si>
    <t>通勤手当</t>
  </si>
  <si>
    <t>法定福利費</t>
  </si>
  <si>
    <t>厚生費</t>
  </si>
  <si>
    <t>賞与引当金繰入額</t>
  </si>
  <si>
    <t>広告宣伝費</t>
  </si>
  <si>
    <t>交際費</t>
  </si>
  <si>
    <t>旅費交通費</t>
  </si>
  <si>
    <t>通信費</t>
  </si>
  <si>
    <t>スポーツ用具費</t>
  </si>
  <si>
    <t>給食費</t>
  </si>
  <si>
    <t>消耗品費</t>
  </si>
  <si>
    <t>支払手数料</t>
  </si>
  <si>
    <t>水道光熱費</t>
  </si>
  <si>
    <t>地代家賃</t>
  </si>
  <si>
    <t>会場使用料</t>
  </si>
  <si>
    <t>教材費</t>
  </si>
  <si>
    <t>諸会費</t>
  </si>
  <si>
    <t>租税公課</t>
  </si>
  <si>
    <t>支払保険料</t>
  </si>
  <si>
    <t>印刷製本費</t>
  </si>
  <si>
    <t>支払利息</t>
  </si>
  <si>
    <t>減価償却費</t>
  </si>
  <si>
    <t>雑費</t>
  </si>
  <si>
    <t>賞与引当金繰入額</t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2"/>
  </si>
  <si>
    <t>通勤費</t>
    <rPh sb="0" eb="3">
      <t>ツウキンヒ</t>
    </rPh>
    <phoneticPr fontId="2"/>
  </si>
  <si>
    <t>(注）　今年度はその他の事業を実施していません。</t>
    <rPh sb="1" eb="2">
      <t>チュウ</t>
    </rPh>
    <rPh sb="4" eb="7">
      <t>コンネンド</t>
    </rPh>
    <rPh sb="10" eb="11">
      <t>タ</t>
    </rPh>
    <rPh sb="12" eb="14">
      <t>ジギョウ</t>
    </rPh>
    <rPh sb="15" eb="17">
      <t>ジッシ</t>
    </rPh>
    <phoneticPr fontId="2"/>
  </si>
  <si>
    <t>水道光熱費</t>
    <rPh sb="0" eb="2">
      <t>スイドウ</t>
    </rPh>
    <rPh sb="2" eb="5">
      <t>コウネツヒ</t>
    </rPh>
    <phoneticPr fontId="2"/>
  </si>
  <si>
    <t>地代家賃</t>
    <rPh sb="0" eb="2">
      <t>チダイ</t>
    </rPh>
    <rPh sb="2" eb="4">
      <t>ヤチン</t>
    </rPh>
    <phoneticPr fontId="2"/>
  </si>
  <si>
    <t>減価償却費</t>
    <rPh sb="0" eb="5">
      <t>ゲンカショウキャクヒ</t>
    </rPh>
    <phoneticPr fontId="2"/>
  </si>
  <si>
    <t>租税公課</t>
    <rPh sb="0" eb="2">
      <t>ソゼイ</t>
    </rPh>
    <rPh sb="2" eb="4">
      <t>コウカ</t>
    </rPh>
    <phoneticPr fontId="2"/>
  </si>
  <si>
    <t>支払利息</t>
    <rPh sb="0" eb="2">
      <t>シハライ</t>
    </rPh>
    <rPh sb="2" eb="4">
      <t>リソク</t>
    </rPh>
    <phoneticPr fontId="2"/>
  </si>
  <si>
    <t>（２）</t>
    <phoneticPr fontId="2"/>
  </si>
  <si>
    <t>減価償却費の計上基準</t>
    <rPh sb="0" eb="2">
      <t>ゲンカ</t>
    </rPh>
    <rPh sb="2" eb="4">
      <t>ショウキャク</t>
    </rPh>
    <rPh sb="4" eb="5">
      <t>ヒ</t>
    </rPh>
    <rPh sb="6" eb="8">
      <t>ケイジョウ</t>
    </rPh>
    <rPh sb="8" eb="10">
      <t>キジュン</t>
    </rPh>
    <phoneticPr fontId="2"/>
  </si>
  <si>
    <t>法人税法上の法定償却方法によっています。</t>
    <rPh sb="0" eb="3">
      <t>ホウジンゼイ</t>
    </rPh>
    <rPh sb="3" eb="4">
      <t>ホウ</t>
    </rPh>
    <rPh sb="4" eb="5">
      <t>ジョウ</t>
    </rPh>
    <rPh sb="6" eb="8">
      <t>ホウテイ</t>
    </rPh>
    <rPh sb="8" eb="10">
      <t>ショウキャク</t>
    </rPh>
    <rPh sb="10" eb="12">
      <t>ホウホウ</t>
    </rPh>
    <phoneticPr fontId="2"/>
  </si>
  <si>
    <t>計算書類の作成は、NPO法人会計基準によっています。</t>
    <rPh sb="0" eb="2">
      <t>ケイサン</t>
    </rPh>
    <rPh sb="2" eb="4">
      <t>ショルイ</t>
    </rPh>
    <phoneticPr fontId="2"/>
  </si>
  <si>
    <t>返済期限が1年以内に到来する長期借入金</t>
    <rPh sb="0" eb="2">
      <t>ヘンサイ</t>
    </rPh>
    <rPh sb="2" eb="4">
      <t>キゲン</t>
    </rPh>
    <rPh sb="6" eb="7">
      <t>ネン</t>
    </rPh>
    <rPh sb="7" eb="9">
      <t>イナイ</t>
    </rPh>
    <rPh sb="10" eb="12">
      <t>トウライ</t>
    </rPh>
    <rPh sb="14" eb="19">
      <t>チョウキカリイレキン</t>
    </rPh>
    <phoneticPr fontId="2"/>
  </si>
  <si>
    <t>租税公課</t>
    <rPh sb="0" eb="4">
      <t>ソゼイコウカ</t>
    </rPh>
    <phoneticPr fontId="2"/>
  </si>
  <si>
    <t>消耗品費</t>
    <rPh sb="0" eb="4">
      <t>ショウモウヒンヒ</t>
    </rPh>
    <phoneticPr fontId="2"/>
  </si>
  <si>
    <t>支払報酬</t>
    <rPh sb="0" eb="2">
      <t>シハラ</t>
    </rPh>
    <rPh sb="2" eb="4">
      <t>ホウシュウ</t>
    </rPh>
    <phoneticPr fontId="2"/>
  </si>
  <si>
    <t>令和２年度　活動計算書</t>
    <rPh sb="0" eb="2">
      <t>レイワ</t>
    </rPh>
    <rPh sb="3" eb="4">
      <t>ネン</t>
    </rPh>
    <rPh sb="4" eb="5">
      <t>ド</t>
    </rPh>
    <rPh sb="6" eb="8">
      <t>カツドウ</t>
    </rPh>
    <rPh sb="8" eb="11">
      <t>ケイサンショ</t>
    </rPh>
    <phoneticPr fontId="2"/>
  </si>
  <si>
    <t>令和２年４月１日から令和３年３月３１日まで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2"/>
  </si>
  <si>
    <t>支払報酬</t>
    <rPh sb="0" eb="2">
      <t>シハラ</t>
    </rPh>
    <rPh sb="2" eb="4">
      <t>ホウシュウ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</si>
</sst>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49" fontId="0" fillId="0" borderId="0" xfId="0" applyNumberFormat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 applyAlignment="1"/>
    <xf numFmtId="49" fontId="3" fillId="0" borderId="0" xfId="0" applyNumberFormat="1" applyFont="1" applyAlignment="1"/>
    <xf numFmtId="49" fontId="3" fillId="0" borderId="0" xfId="1" applyNumberFormat="1" applyFont="1" applyAlignment="1"/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Alignment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0" xfId="0" applyNumberFormat="1" applyFont="1" applyBorder="1"/>
    <xf numFmtId="49" fontId="5" fillId="0" borderId="2" xfId="0" applyNumberFormat="1" applyFont="1" applyBorder="1"/>
    <xf numFmtId="49" fontId="5" fillId="0" borderId="5" xfId="0" applyNumberFormat="1" applyFont="1" applyBorder="1"/>
    <xf numFmtId="49" fontId="5" fillId="0" borderId="6" xfId="0" applyNumberFormat="1" applyFont="1" applyBorder="1"/>
    <xf numFmtId="49" fontId="5" fillId="0" borderId="7" xfId="0" applyNumberFormat="1" applyFont="1" applyBorder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Continuous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11" xfId="0" applyNumberFormat="1" applyFont="1" applyFill="1" applyBorder="1" applyAlignment="1">
      <alignment horizontal="centerContinuous"/>
    </xf>
    <xf numFmtId="49" fontId="5" fillId="0" borderId="10" xfId="0" applyNumberFormat="1" applyFont="1" applyFill="1" applyBorder="1" applyAlignment="1">
      <alignment horizontal="centerContinuous"/>
    </xf>
    <xf numFmtId="49" fontId="5" fillId="0" borderId="13" xfId="0" applyNumberFormat="1" applyFont="1" applyFill="1" applyBorder="1" applyAlignment="1">
      <alignment horizontal="centerContinuous"/>
    </xf>
    <xf numFmtId="0" fontId="5" fillId="0" borderId="0" xfId="0" applyFont="1" applyFill="1"/>
    <xf numFmtId="49" fontId="6" fillId="0" borderId="0" xfId="0" applyNumberFormat="1" applyFont="1" applyFill="1" applyAlignment="1">
      <alignment wrapText="1"/>
    </xf>
    <xf numFmtId="0" fontId="6" fillId="0" borderId="0" xfId="0" applyFont="1"/>
    <xf numFmtId="49" fontId="6" fillId="0" borderId="14" xfId="0" applyNumberFormat="1" applyFont="1" applyBorder="1"/>
    <xf numFmtId="49" fontId="6" fillId="0" borderId="0" xfId="0" applyNumberFormat="1" applyFont="1" applyBorder="1"/>
    <xf numFmtId="0" fontId="6" fillId="0" borderId="0" xfId="0" applyFont="1" applyBorder="1"/>
    <xf numFmtId="0" fontId="6" fillId="0" borderId="15" xfId="0" applyFont="1" applyBorder="1"/>
    <xf numFmtId="49" fontId="6" fillId="0" borderId="16" xfId="0" applyNumberFormat="1" applyFont="1" applyBorder="1"/>
    <xf numFmtId="49" fontId="6" fillId="0" borderId="17" xfId="0" applyNumberFormat="1" applyFont="1" applyBorder="1"/>
    <xf numFmtId="0" fontId="6" fillId="0" borderId="17" xfId="0" applyFont="1" applyBorder="1"/>
    <xf numFmtId="0" fontId="6" fillId="0" borderId="18" xfId="0" applyFont="1" applyBorder="1"/>
    <xf numFmtId="49" fontId="5" fillId="0" borderId="0" xfId="1" applyNumberFormat="1" applyFont="1" applyAlignment="1"/>
    <xf numFmtId="49" fontId="5" fillId="0" borderId="0" xfId="0" applyNumberFormat="1" applyFont="1" applyAlignment="1">
      <alignment vertical="center"/>
    </xf>
    <xf numFmtId="49" fontId="5" fillId="0" borderId="0" xfId="1" applyNumberFormat="1" applyFont="1" applyAlignment="1">
      <alignment vertical="center" shrinkToFit="1"/>
    </xf>
    <xf numFmtId="49" fontId="5" fillId="0" borderId="0" xfId="1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>
      <alignment horizontal="centerContinuous"/>
    </xf>
    <xf numFmtId="49" fontId="5" fillId="0" borderId="2" xfId="0" applyNumberFormat="1" applyFont="1" applyFill="1" applyBorder="1" applyAlignment="1">
      <alignment horizontal="center"/>
    </xf>
    <xf numFmtId="49" fontId="5" fillId="0" borderId="0" xfId="1" applyNumberFormat="1" applyFont="1" applyFill="1" applyAlignment="1"/>
    <xf numFmtId="49" fontId="5" fillId="0" borderId="1" xfId="0" applyNumberFormat="1" applyFont="1" applyFill="1" applyBorder="1" applyAlignment="1">
      <alignment horizontal="centerContinuous"/>
    </xf>
    <xf numFmtId="49" fontId="5" fillId="0" borderId="2" xfId="0" applyNumberFormat="1" applyFont="1" applyFill="1" applyBorder="1" applyAlignment="1"/>
    <xf numFmtId="49" fontId="5" fillId="0" borderId="2" xfId="0" applyNumberFormat="1" applyFont="1" applyFill="1" applyBorder="1" applyAlignment="1">
      <alignment shrinkToFit="1"/>
    </xf>
    <xf numFmtId="49" fontId="5" fillId="0" borderId="2" xfId="0" applyNumberFormat="1" applyFont="1" applyBorder="1" applyAlignment="1"/>
    <xf numFmtId="49" fontId="5" fillId="0" borderId="0" xfId="0" applyNumberFormat="1" applyFont="1" applyFill="1" applyBorder="1" applyAlignment="1"/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/>
    <xf numFmtId="49" fontId="5" fillId="0" borderId="0" xfId="0" applyNumberFormat="1" applyFont="1" applyBorder="1" applyAlignment="1"/>
    <xf numFmtId="49" fontId="5" fillId="0" borderId="5" xfId="0" applyNumberFormat="1" applyFont="1" applyBorder="1" applyAlignment="1">
      <alignment horizontal="centerContinuous"/>
    </xf>
    <xf numFmtId="49" fontId="5" fillId="0" borderId="6" xfId="0" applyNumberFormat="1" applyFont="1" applyBorder="1" applyAlignment="1"/>
    <xf numFmtId="49" fontId="5" fillId="0" borderId="7" xfId="0" applyNumberFormat="1" applyFont="1" applyBorder="1" applyAlignment="1">
      <alignment horizontal="centerContinuous"/>
    </xf>
    <xf numFmtId="49" fontId="5" fillId="0" borderId="0" xfId="1" applyNumberFormat="1" applyFont="1" applyAlignment="1">
      <alignment horizontal="right"/>
    </xf>
    <xf numFmtId="49" fontId="5" fillId="0" borderId="21" xfId="0" applyNumberFormat="1" applyFont="1" applyBorder="1" applyAlignment="1"/>
    <xf numFmtId="49" fontId="5" fillId="0" borderId="22" xfId="0" applyNumberFormat="1" applyFont="1" applyBorder="1" applyAlignment="1"/>
    <xf numFmtId="49" fontId="5" fillId="0" borderId="20" xfId="0" applyNumberFormat="1" applyFont="1" applyBorder="1" applyAlignment="1"/>
    <xf numFmtId="49" fontId="5" fillId="0" borderId="6" xfId="0" applyNumberFormat="1" applyFont="1" applyBorder="1" applyAlignment="1">
      <alignment horizontal="centerContinuous"/>
    </xf>
    <xf numFmtId="49" fontId="5" fillId="0" borderId="20" xfId="0" applyNumberFormat="1" applyFont="1" applyFill="1" applyBorder="1" applyAlignment="1"/>
    <xf numFmtId="49" fontId="5" fillId="0" borderId="21" xfId="0" applyNumberFormat="1" applyFont="1" applyFill="1" applyBorder="1" applyAlignment="1">
      <alignment horizontal="centerContinuous"/>
    </xf>
    <xf numFmtId="49" fontId="5" fillId="0" borderId="1" xfId="0" applyNumberFormat="1" applyFont="1" applyBorder="1" applyAlignment="1">
      <alignment shrinkToFit="1"/>
    </xf>
    <xf numFmtId="49" fontId="5" fillId="0" borderId="0" xfId="0" applyNumberFormat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/>
    </xf>
    <xf numFmtId="38" fontId="5" fillId="0" borderId="8" xfId="1" applyFont="1" applyBorder="1" applyAlignment="1">
      <alignment horizontal="right"/>
    </xf>
    <xf numFmtId="38" fontId="5" fillId="0" borderId="4" xfId="1" applyFont="1" applyBorder="1" applyAlignment="1">
      <alignment horizontal="right"/>
    </xf>
    <xf numFmtId="38" fontId="5" fillId="0" borderId="9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38" fontId="5" fillId="0" borderId="3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38" fontId="5" fillId="0" borderId="12" xfId="1" applyFont="1" applyBorder="1" applyAlignment="1">
      <alignment horizontal="right"/>
    </xf>
    <xf numFmtId="38" fontId="5" fillId="0" borderId="3" xfId="1" applyFont="1" applyFill="1" applyBorder="1" applyAlignment="1">
      <alignment horizontal="center"/>
    </xf>
    <xf numFmtId="38" fontId="5" fillId="0" borderId="8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27" xfId="1" applyFont="1" applyBorder="1" applyAlignment="1">
      <alignment horizontal="right"/>
    </xf>
    <xf numFmtId="38" fontId="5" fillId="0" borderId="21" xfId="1" applyFont="1" applyBorder="1" applyAlignment="1">
      <alignment horizontal="right"/>
    </xf>
    <xf numFmtId="38" fontId="5" fillId="0" borderId="22" xfId="1" applyFont="1" applyBorder="1" applyAlignment="1">
      <alignment horizontal="right"/>
    </xf>
    <xf numFmtId="38" fontId="5" fillId="0" borderId="2" xfId="1" applyFont="1" applyBorder="1" applyAlignment="1">
      <alignment horizontal="right"/>
    </xf>
    <xf numFmtId="38" fontId="5" fillId="0" borderId="19" xfId="1" applyFont="1" applyBorder="1" applyAlignment="1">
      <alignment horizontal="right"/>
    </xf>
    <xf numFmtId="38" fontId="5" fillId="0" borderId="23" xfId="1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9" xfId="1" applyNumberFormat="1" applyFont="1" applyFill="1" applyBorder="1" applyAlignment="1">
      <alignment horizontal="center" vertical="center" wrapText="1" shrinkToFit="1"/>
    </xf>
    <xf numFmtId="49" fontId="5" fillId="0" borderId="9" xfId="1" applyNumberFormat="1" applyFont="1" applyFill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49" fontId="8" fillId="0" borderId="9" xfId="1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6" xfId="0" applyFont="1" applyBorder="1"/>
    <xf numFmtId="49" fontId="5" fillId="0" borderId="13" xfId="0" applyNumberFormat="1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6" fillId="0" borderId="26" xfId="0" applyNumberFormat="1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view="pageBreakPreview" zoomScale="85" zoomScaleNormal="100" zoomScaleSheetLayoutView="85" workbookViewId="0">
      <selection activeCell="I78" sqref="I78"/>
    </sheetView>
  </sheetViews>
  <sheetFormatPr defaultRowHeight="5.85" customHeight="1" x14ac:dyDescent="0.15"/>
  <cols>
    <col min="1" max="2" width="2.625" style="2" customWidth="1"/>
    <col min="3" max="5" width="2.125" style="2" customWidth="1"/>
    <col min="6" max="6" width="38.875" style="2" customWidth="1"/>
    <col min="7" max="9" width="16.625" customWidth="1"/>
  </cols>
  <sheetData>
    <row r="1" spans="1:9" ht="14.25" x14ac:dyDescent="0.15">
      <c r="A1" s="101" t="s">
        <v>159</v>
      </c>
      <c r="B1" s="101"/>
      <c r="C1" s="101"/>
      <c r="D1" s="101"/>
      <c r="E1" s="101"/>
      <c r="F1" s="101"/>
      <c r="G1" s="101"/>
      <c r="H1" s="101"/>
      <c r="I1" s="101"/>
    </row>
    <row r="2" spans="1:9" s="22" customFormat="1" ht="12.75" x14ac:dyDescent="0.15">
      <c r="A2" s="102" t="s">
        <v>160</v>
      </c>
      <c r="B2" s="102"/>
      <c r="C2" s="102"/>
      <c r="D2" s="102"/>
      <c r="E2" s="102"/>
      <c r="F2" s="102"/>
      <c r="G2" s="102"/>
      <c r="H2" s="102"/>
      <c r="I2" s="102"/>
    </row>
    <row r="3" spans="1:9" s="22" customFormat="1" ht="12.75" x14ac:dyDescent="0.15">
      <c r="A3" s="12"/>
      <c r="B3" s="12"/>
      <c r="C3" s="12"/>
      <c r="D3" s="12"/>
      <c r="E3" s="12"/>
      <c r="F3" s="12"/>
      <c r="I3" s="19" t="s">
        <v>97</v>
      </c>
    </row>
    <row r="4" spans="1:9" s="12" customFormat="1" ht="12.75" x14ac:dyDescent="0.15">
      <c r="I4" s="20" t="s">
        <v>3</v>
      </c>
    </row>
    <row r="5" spans="1:9" s="31" customFormat="1" ht="12.75" x14ac:dyDescent="0.15">
      <c r="A5" s="28" t="s">
        <v>0</v>
      </c>
      <c r="B5" s="29"/>
      <c r="C5" s="29"/>
      <c r="D5" s="29"/>
      <c r="E5" s="29"/>
      <c r="F5" s="30"/>
      <c r="G5" s="103" t="s">
        <v>9</v>
      </c>
      <c r="H5" s="104"/>
      <c r="I5" s="104"/>
    </row>
    <row r="6" spans="1:9" s="22" customFormat="1" ht="12.75" x14ac:dyDescent="0.15">
      <c r="A6" s="13" t="s">
        <v>15</v>
      </c>
      <c r="B6" s="14" t="s">
        <v>14</v>
      </c>
      <c r="C6" s="14"/>
      <c r="D6" s="14"/>
      <c r="E6" s="14"/>
      <c r="F6" s="15"/>
      <c r="G6" s="23"/>
      <c r="H6" s="24"/>
      <c r="I6" s="24"/>
    </row>
    <row r="7" spans="1:9" s="22" customFormat="1" ht="12.75" x14ac:dyDescent="0.15">
      <c r="A7" s="13"/>
      <c r="B7" s="14" t="s">
        <v>13</v>
      </c>
      <c r="C7" s="14" t="s">
        <v>12</v>
      </c>
      <c r="D7" s="14"/>
      <c r="E7" s="14"/>
      <c r="F7" s="15"/>
      <c r="G7" s="71"/>
      <c r="H7" s="72"/>
      <c r="I7" s="72"/>
    </row>
    <row r="8" spans="1:9" s="22" customFormat="1" ht="12.75" x14ac:dyDescent="0.15">
      <c r="A8" s="13"/>
      <c r="B8" s="14"/>
      <c r="C8" s="14" t="s">
        <v>30</v>
      </c>
      <c r="D8" s="14"/>
      <c r="E8" s="14"/>
      <c r="F8" s="15"/>
      <c r="G8" s="71"/>
      <c r="H8" s="72"/>
      <c r="I8" s="72"/>
    </row>
    <row r="9" spans="1:9" s="22" customFormat="1" ht="12.75" x14ac:dyDescent="0.15">
      <c r="A9" s="13"/>
      <c r="B9" s="14"/>
      <c r="C9" s="14" t="s">
        <v>31</v>
      </c>
      <c r="D9" s="14"/>
      <c r="E9" s="14"/>
      <c r="F9" s="15"/>
      <c r="G9" s="73"/>
      <c r="H9" s="72"/>
      <c r="I9" s="72"/>
    </row>
    <row r="10" spans="1:9" s="22" customFormat="1" ht="12.75" x14ac:dyDescent="0.15">
      <c r="A10" s="13"/>
      <c r="B10" s="14" t="s">
        <v>18</v>
      </c>
      <c r="C10" s="14" t="s">
        <v>54</v>
      </c>
      <c r="D10" s="14"/>
      <c r="E10" s="14"/>
      <c r="F10" s="15"/>
      <c r="G10" s="71"/>
      <c r="H10" s="72"/>
      <c r="I10" s="72"/>
    </row>
    <row r="11" spans="1:9" s="22" customFormat="1" ht="12.75" x14ac:dyDescent="0.15">
      <c r="A11" s="13"/>
      <c r="B11" s="14"/>
      <c r="C11" s="14" t="s">
        <v>55</v>
      </c>
      <c r="D11" s="14"/>
      <c r="E11" s="14"/>
      <c r="F11" s="15"/>
      <c r="G11" s="73"/>
      <c r="H11" s="72"/>
      <c r="I11" s="72"/>
    </row>
    <row r="12" spans="1:9" s="22" customFormat="1" ht="12.75" x14ac:dyDescent="0.15">
      <c r="A12" s="13"/>
      <c r="B12" s="14" t="s">
        <v>16</v>
      </c>
      <c r="C12" s="14" t="s">
        <v>17</v>
      </c>
      <c r="D12" s="14"/>
      <c r="E12" s="14"/>
      <c r="F12" s="15"/>
      <c r="G12" s="71"/>
      <c r="H12" s="72"/>
      <c r="I12" s="72"/>
    </row>
    <row r="13" spans="1:9" s="22" customFormat="1" ht="12.75" x14ac:dyDescent="0.15">
      <c r="A13" s="13"/>
      <c r="B13" s="14"/>
      <c r="C13" s="14" t="s">
        <v>93</v>
      </c>
      <c r="D13" s="14"/>
      <c r="E13" s="14"/>
      <c r="F13" s="15"/>
      <c r="G13" s="73">
        <v>2940000</v>
      </c>
      <c r="H13" s="72">
        <f>SUM(G13)</f>
        <v>2940000</v>
      </c>
      <c r="I13" s="72"/>
    </row>
    <row r="14" spans="1:9" s="22" customFormat="1" ht="12.75" x14ac:dyDescent="0.15">
      <c r="A14" s="13"/>
      <c r="B14" s="14" t="s">
        <v>19</v>
      </c>
      <c r="C14" s="14" t="s">
        <v>33</v>
      </c>
      <c r="D14" s="14"/>
      <c r="E14" s="14"/>
      <c r="F14" s="15"/>
      <c r="G14" s="71"/>
      <c r="H14" s="72"/>
      <c r="I14" s="72"/>
    </row>
    <row r="15" spans="1:9" s="22" customFormat="1" ht="12.75" x14ac:dyDescent="0.15">
      <c r="A15" s="13"/>
      <c r="B15" s="14"/>
      <c r="C15" s="14" t="s">
        <v>99</v>
      </c>
      <c r="D15" s="14"/>
      <c r="E15" s="14"/>
      <c r="F15" s="15"/>
      <c r="G15" s="72">
        <v>3367450</v>
      </c>
      <c r="H15" s="72"/>
      <c r="I15" s="72"/>
    </row>
    <row r="16" spans="1:9" s="22" customFormat="1" ht="12.75" x14ac:dyDescent="0.15">
      <c r="A16" s="13"/>
      <c r="B16" s="14"/>
      <c r="C16" s="14" t="s">
        <v>101</v>
      </c>
      <c r="D16" s="14"/>
      <c r="E16" s="14"/>
      <c r="F16" s="15"/>
      <c r="G16" s="72">
        <v>194379</v>
      </c>
      <c r="H16" s="72"/>
      <c r="I16" s="72"/>
    </row>
    <row r="17" spans="1:9" s="22" customFormat="1" ht="12.75" x14ac:dyDescent="0.15">
      <c r="A17" s="13"/>
      <c r="B17" s="14"/>
      <c r="C17" s="14" t="s">
        <v>102</v>
      </c>
      <c r="D17" s="14"/>
      <c r="E17" s="14"/>
      <c r="F17" s="15"/>
      <c r="G17" s="71">
        <v>956528</v>
      </c>
      <c r="H17" s="72"/>
      <c r="I17" s="72"/>
    </row>
    <row r="18" spans="1:9" s="22" customFormat="1" ht="12.75" x14ac:dyDescent="0.15">
      <c r="A18" s="13"/>
      <c r="B18" s="14"/>
      <c r="C18" s="14" t="s">
        <v>117</v>
      </c>
      <c r="D18" s="14"/>
      <c r="E18" s="14"/>
      <c r="F18" s="15"/>
      <c r="G18" s="73">
        <v>20254219</v>
      </c>
      <c r="H18" s="72">
        <f>SUM(G15:G18)</f>
        <v>24772576</v>
      </c>
      <c r="I18" s="72"/>
    </row>
    <row r="19" spans="1:9" s="22" customFormat="1" ht="12.75" x14ac:dyDescent="0.15">
      <c r="A19" s="13"/>
      <c r="B19" s="14" t="s">
        <v>20</v>
      </c>
      <c r="C19" s="14" t="s">
        <v>34</v>
      </c>
      <c r="D19" s="14"/>
      <c r="E19" s="14"/>
      <c r="F19" s="15"/>
      <c r="G19" s="71"/>
      <c r="H19" s="72"/>
      <c r="I19" s="72"/>
    </row>
    <row r="20" spans="1:9" s="22" customFormat="1" ht="12.75" x14ac:dyDescent="0.15">
      <c r="A20" s="13"/>
      <c r="B20" s="14"/>
      <c r="C20" s="14" t="s">
        <v>4</v>
      </c>
      <c r="D20" s="14"/>
      <c r="E20" s="14"/>
      <c r="F20" s="15"/>
      <c r="G20" s="71">
        <v>46</v>
      </c>
      <c r="H20" s="72"/>
      <c r="I20" s="72"/>
    </row>
    <row r="21" spans="1:9" s="22" customFormat="1" ht="12.75" x14ac:dyDescent="0.15">
      <c r="A21" s="13"/>
      <c r="B21" s="14"/>
      <c r="C21" s="14" t="s">
        <v>89</v>
      </c>
      <c r="D21" s="14"/>
      <c r="E21" s="14"/>
      <c r="F21" s="15"/>
      <c r="G21" s="73"/>
      <c r="H21" s="73">
        <f>SUM(G20:G21)</f>
        <v>46</v>
      </c>
      <c r="I21" s="72"/>
    </row>
    <row r="22" spans="1:9" s="22" customFormat="1" ht="12.75" x14ac:dyDescent="0.15">
      <c r="A22" s="13"/>
      <c r="B22" s="14" t="s">
        <v>42</v>
      </c>
      <c r="C22" s="14"/>
      <c r="D22" s="14"/>
      <c r="E22" s="14"/>
      <c r="F22" s="15"/>
      <c r="G22" s="71"/>
      <c r="H22" s="72"/>
      <c r="I22" s="72">
        <f>SUM(H6:H21)</f>
        <v>27712622</v>
      </c>
    </row>
    <row r="23" spans="1:9" s="22" customFormat="1" ht="12.75" x14ac:dyDescent="0.15">
      <c r="A23" s="13" t="s">
        <v>22</v>
      </c>
      <c r="B23" s="14" t="s">
        <v>21</v>
      </c>
      <c r="C23" s="14"/>
      <c r="D23" s="14"/>
      <c r="E23" s="14"/>
      <c r="F23" s="15"/>
      <c r="G23" s="71"/>
      <c r="H23" s="72"/>
      <c r="I23" s="72"/>
    </row>
    <row r="24" spans="1:9" s="22" customFormat="1" ht="12.75" x14ac:dyDescent="0.15">
      <c r="A24" s="13"/>
      <c r="B24" s="14" t="s">
        <v>50</v>
      </c>
      <c r="C24" s="14" t="s">
        <v>51</v>
      </c>
      <c r="D24" s="14"/>
      <c r="E24" s="14"/>
      <c r="F24" s="15"/>
      <c r="G24" s="71"/>
      <c r="H24" s="72"/>
      <c r="I24" s="72"/>
    </row>
    <row r="25" spans="1:9" s="22" customFormat="1" ht="12.75" x14ac:dyDescent="0.15">
      <c r="A25" s="13"/>
      <c r="C25" s="108" t="s">
        <v>48</v>
      </c>
      <c r="D25" s="108"/>
      <c r="E25" s="14" t="s">
        <v>23</v>
      </c>
      <c r="F25" s="15"/>
      <c r="G25" s="71"/>
      <c r="H25" s="72"/>
      <c r="I25" s="72"/>
    </row>
    <row r="26" spans="1:9" s="22" customFormat="1" ht="12.75" x14ac:dyDescent="0.15">
      <c r="A26" s="13"/>
      <c r="B26" s="14"/>
      <c r="E26" s="14" t="s">
        <v>35</v>
      </c>
      <c r="F26" s="15"/>
      <c r="G26" s="71">
        <v>15796722</v>
      </c>
      <c r="H26" s="72"/>
      <c r="I26" s="72"/>
    </row>
    <row r="27" spans="1:9" s="22" customFormat="1" ht="12.75" x14ac:dyDescent="0.15">
      <c r="A27" s="13"/>
      <c r="B27" s="14"/>
      <c r="E27" s="14" t="s">
        <v>103</v>
      </c>
      <c r="F27" s="15"/>
      <c r="G27" s="71">
        <v>2262000</v>
      </c>
      <c r="H27" s="72"/>
      <c r="I27" s="72"/>
    </row>
    <row r="28" spans="1:9" s="22" customFormat="1" ht="12.75" x14ac:dyDescent="0.15">
      <c r="A28" s="13"/>
      <c r="B28" s="14"/>
      <c r="E28" s="14" t="s">
        <v>144</v>
      </c>
      <c r="F28" s="15"/>
      <c r="G28" s="71">
        <v>122800</v>
      </c>
      <c r="H28" s="72"/>
      <c r="I28" s="72"/>
    </row>
    <row r="29" spans="1:9" s="22" customFormat="1" ht="12.75" x14ac:dyDescent="0.15">
      <c r="A29" s="13"/>
      <c r="B29" s="14"/>
      <c r="E29" s="14" t="s">
        <v>6</v>
      </c>
      <c r="F29" s="15"/>
      <c r="G29" s="71">
        <v>2278086</v>
      </c>
      <c r="H29" s="72"/>
      <c r="I29" s="72"/>
    </row>
    <row r="30" spans="1:9" s="22" customFormat="1" ht="12.75" x14ac:dyDescent="0.15">
      <c r="A30" s="13"/>
      <c r="B30" s="14"/>
      <c r="E30" s="14" t="s">
        <v>8</v>
      </c>
      <c r="F30" s="15"/>
      <c r="G30" s="72">
        <v>118516</v>
      </c>
      <c r="H30" s="72"/>
      <c r="I30" s="72"/>
    </row>
    <row r="31" spans="1:9" s="22" customFormat="1" ht="12.75" x14ac:dyDescent="0.15">
      <c r="A31" s="13"/>
      <c r="B31" s="14"/>
      <c r="E31" s="14" t="s">
        <v>143</v>
      </c>
      <c r="F31" s="15"/>
      <c r="G31" s="71">
        <v>800000</v>
      </c>
      <c r="H31" s="72"/>
      <c r="I31" s="72"/>
    </row>
    <row r="32" spans="1:9" s="22" customFormat="1" ht="12.75" x14ac:dyDescent="0.15">
      <c r="A32" s="13"/>
      <c r="B32" s="14"/>
      <c r="E32" s="14" t="s">
        <v>36</v>
      </c>
      <c r="F32" s="15"/>
      <c r="G32" s="74">
        <f>SUM(G26:G31)</f>
        <v>21378124</v>
      </c>
      <c r="H32" s="72"/>
      <c r="I32" s="72"/>
    </row>
    <row r="33" spans="1:9" s="22" customFormat="1" ht="12.75" x14ac:dyDescent="0.15">
      <c r="A33" s="13"/>
      <c r="C33" s="108" t="s">
        <v>47</v>
      </c>
      <c r="D33" s="108"/>
      <c r="E33" s="14" t="s">
        <v>24</v>
      </c>
      <c r="F33" s="15"/>
      <c r="G33" s="71"/>
      <c r="H33" s="72"/>
      <c r="I33" s="72"/>
    </row>
    <row r="34" spans="1:9" s="22" customFormat="1" ht="12.75" x14ac:dyDescent="0.15">
      <c r="A34" s="13"/>
      <c r="C34" s="70"/>
      <c r="D34" s="70"/>
      <c r="E34" s="14" t="s">
        <v>104</v>
      </c>
      <c r="F34" s="15"/>
      <c r="G34" s="71">
        <v>68697</v>
      </c>
      <c r="H34" s="72"/>
      <c r="I34" s="72"/>
    </row>
    <row r="35" spans="1:9" s="22" customFormat="1" ht="12.75" x14ac:dyDescent="0.15">
      <c r="A35" s="13"/>
      <c r="B35" s="14"/>
      <c r="D35" s="14"/>
      <c r="E35" s="14" t="s">
        <v>105</v>
      </c>
      <c r="F35" s="15"/>
      <c r="G35" s="71">
        <v>2116</v>
      </c>
      <c r="H35" s="72"/>
      <c r="I35" s="72"/>
    </row>
    <row r="36" spans="1:9" s="22" customFormat="1" ht="12.75" x14ac:dyDescent="0.15">
      <c r="A36" s="13"/>
      <c r="B36" s="14"/>
      <c r="D36" s="14"/>
      <c r="E36" s="14" t="s">
        <v>5</v>
      </c>
      <c r="F36" s="15"/>
      <c r="G36" s="71">
        <v>17000</v>
      </c>
      <c r="H36" s="72"/>
      <c r="I36" s="72"/>
    </row>
    <row r="37" spans="1:9" s="22" customFormat="1" ht="12.75" x14ac:dyDescent="0.15">
      <c r="A37" s="13"/>
      <c r="B37" s="14"/>
      <c r="D37" s="14"/>
      <c r="E37" s="14" t="s">
        <v>106</v>
      </c>
      <c r="F37" s="15"/>
      <c r="G37" s="71">
        <v>147014</v>
      </c>
      <c r="H37" s="72"/>
      <c r="I37" s="72"/>
    </row>
    <row r="38" spans="1:9" s="22" customFormat="1" ht="12.75" x14ac:dyDescent="0.15">
      <c r="A38" s="13"/>
      <c r="B38" s="14"/>
      <c r="D38" s="14"/>
      <c r="E38" s="14" t="s">
        <v>114</v>
      </c>
      <c r="F38" s="15"/>
      <c r="G38" s="71">
        <v>18577</v>
      </c>
      <c r="H38" s="72"/>
      <c r="I38" s="72"/>
    </row>
    <row r="39" spans="1:9" s="22" customFormat="1" ht="12.75" x14ac:dyDescent="0.15">
      <c r="A39" s="13"/>
      <c r="B39" s="14"/>
      <c r="D39" s="14"/>
      <c r="E39" s="14" t="s">
        <v>107</v>
      </c>
      <c r="F39" s="15"/>
      <c r="G39" s="71">
        <v>291099</v>
      </c>
      <c r="H39" s="72"/>
      <c r="I39" s="72"/>
    </row>
    <row r="40" spans="1:9" s="22" customFormat="1" ht="12.75" x14ac:dyDescent="0.15">
      <c r="A40" s="13"/>
      <c r="B40" s="14"/>
      <c r="D40" s="14"/>
      <c r="E40" s="14" t="s">
        <v>108</v>
      </c>
      <c r="F40" s="15"/>
      <c r="G40" s="71">
        <v>754661</v>
      </c>
      <c r="H40" s="72"/>
      <c r="I40" s="72"/>
    </row>
    <row r="41" spans="1:9" s="22" customFormat="1" ht="12.75" x14ac:dyDescent="0.15">
      <c r="A41" s="13"/>
      <c r="B41" s="14"/>
      <c r="D41" s="14"/>
      <c r="E41" s="14" t="s">
        <v>109</v>
      </c>
      <c r="F41" s="15"/>
      <c r="G41" s="71">
        <v>154810</v>
      </c>
      <c r="H41" s="72"/>
      <c r="I41" s="72"/>
    </row>
    <row r="42" spans="1:9" s="22" customFormat="1" ht="12.75" x14ac:dyDescent="0.15">
      <c r="A42" s="13"/>
      <c r="B42" s="14"/>
      <c r="D42" s="14"/>
      <c r="E42" s="14" t="s">
        <v>146</v>
      </c>
      <c r="F42" s="15"/>
      <c r="G42" s="71">
        <v>181677</v>
      </c>
      <c r="H42" s="72"/>
      <c r="I42" s="72"/>
    </row>
    <row r="43" spans="1:9" s="22" customFormat="1" ht="12.75" x14ac:dyDescent="0.15">
      <c r="A43" s="13"/>
      <c r="B43" s="14"/>
      <c r="D43" s="14"/>
      <c r="E43" s="14" t="s">
        <v>161</v>
      </c>
      <c r="F43" s="15"/>
      <c r="G43" s="71">
        <v>20000</v>
      </c>
      <c r="H43" s="72"/>
      <c r="I43" s="72"/>
    </row>
    <row r="44" spans="1:9" s="22" customFormat="1" ht="12.75" x14ac:dyDescent="0.15">
      <c r="A44" s="13"/>
      <c r="B44" s="14"/>
      <c r="D44" s="14"/>
      <c r="E44" s="14" t="s">
        <v>147</v>
      </c>
      <c r="F44" s="15"/>
      <c r="G44" s="71">
        <v>180000</v>
      </c>
      <c r="H44" s="72"/>
      <c r="I44" s="72"/>
    </row>
    <row r="45" spans="1:9" s="22" customFormat="1" ht="12.75" x14ac:dyDescent="0.15">
      <c r="A45" s="13"/>
      <c r="B45" s="14"/>
      <c r="D45" s="14"/>
      <c r="E45" s="14" t="s">
        <v>110</v>
      </c>
      <c r="F45" s="15"/>
      <c r="G45" s="71">
        <v>77340</v>
      </c>
      <c r="H45" s="72"/>
      <c r="I45" s="72"/>
    </row>
    <row r="46" spans="1:9" s="22" customFormat="1" ht="12.75" x14ac:dyDescent="0.15">
      <c r="A46" s="13"/>
      <c r="B46" s="14"/>
      <c r="D46" s="14"/>
      <c r="E46" s="14" t="s">
        <v>111</v>
      </c>
      <c r="F46" s="15"/>
      <c r="G46" s="71">
        <v>47420</v>
      </c>
      <c r="H46" s="72"/>
      <c r="I46" s="72"/>
    </row>
    <row r="47" spans="1:9" s="22" customFormat="1" ht="12.75" x14ac:dyDescent="0.15">
      <c r="A47" s="13"/>
      <c r="B47" s="14"/>
      <c r="D47" s="14"/>
      <c r="E47" s="14" t="s">
        <v>112</v>
      </c>
      <c r="F47" s="15"/>
      <c r="G47" s="71">
        <v>8000</v>
      </c>
      <c r="H47" s="72"/>
      <c r="I47" s="72"/>
    </row>
    <row r="48" spans="1:9" s="22" customFormat="1" ht="12.75" x14ac:dyDescent="0.15">
      <c r="A48" s="13"/>
      <c r="B48" s="14"/>
      <c r="D48" s="14"/>
      <c r="E48" s="14" t="s">
        <v>149</v>
      </c>
      <c r="F48" s="15"/>
      <c r="G48" s="71">
        <v>55600</v>
      </c>
      <c r="H48" s="72"/>
      <c r="I48" s="72"/>
    </row>
    <row r="49" spans="1:9" s="22" customFormat="1" ht="12.75" x14ac:dyDescent="0.15">
      <c r="A49" s="13"/>
      <c r="B49" s="14"/>
      <c r="D49" s="14"/>
      <c r="E49" s="14" t="s">
        <v>113</v>
      </c>
      <c r="F49" s="15"/>
      <c r="G49" s="71">
        <v>165740</v>
      </c>
      <c r="H49" s="72"/>
      <c r="I49" s="72"/>
    </row>
    <row r="50" spans="1:9" s="22" customFormat="1" ht="12.75" x14ac:dyDescent="0.15">
      <c r="A50" s="13"/>
      <c r="B50" s="14"/>
      <c r="D50" s="14"/>
      <c r="E50" s="14" t="s">
        <v>94</v>
      </c>
      <c r="F50" s="15"/>
      <c r="G50" s="71">
        <v>54805</v>
      </c>
      <c r="H50" s="72"/>
      <c r="I50" s="72"/>
    </row>
    <row r="51" spans="1:9" s="22" customFormat="1" ht="12.75" x14ac:dyDescent="0.15">
      <c r="A51" s="13"/>
      <c r="B51" s="14"/>
      <c r="D51" s="14"/>
      <c r="E51" s="14" t="s">
        <v>150</v>
      </c>
      <c r="F51" s="15"/>
      <c r="G51" s="71">
        <v>147460</v>
      </c>
      <c r="H51" s="72"/>
      <c r="I51" s="72"/>
    </row>
    <row r="52" spans="1:9" s="22" customFormat="1" ht="12.75" x14ac:dyDescent="0.15">
      <c r="A52" s="13"/>
      <c r="B52" s="14"/>
      <c r="D52" s="14"/>
      <c r="E52" s="14" t="s">
        <v>148</v>
      </c>
      <c r="F52" s="15"/>
      <c r="G52" s="71">
        <v>751001</v>
      </c>
      <c r="H52" s="72"/>
      <c r="I52" s="72"/>
    </row>
    <row r="53" spans="1:9" s="22" customFormat="1" ht="12.75" x14ac:dyDescent="0.15">
      <c r="A53" s="13"/>
      <c r="B53" s="14"/>
      <c r="D53" s="14"/>
      <c r="E53" s="14" t="s">
        <v>95</v>
      </c>
      <c r="F53" s="15"/>
      <c r="G53" s="71">
        <v>206200</v>
      </c>
      <c r="H53" s="72"/>
      <c r="I53" s="72"/>
    </row>
    <row r="54" spans="1:9" s="22" customFormat="1" ht="12.75" x14ac:dyDescent="0.15">
      <c r="A54" s="13"/>
      <c r="B54" s="14"/>
      <c r="D54" s="14"/>
      <c r="E54" s="14" t="s">
        <v>37</v>
      </c>
      <c r="F54" s="15"/>
      <c r="G54" s="74">
        <f>SUM(G34:G53)</f>
        <v>3349217</v>
      </c>
      <c r="H54" s="72"/>
      <c r="I54" s="72"/>
    </row>
    <row r="55" spans="1:9" s="22" customFormat="1" ht="12.75" x14ac:dyDescent="0.15">
      <c r="A55" s="16"/>
      <c r="B55" s="17"/>
      <c r="C55" s="96" t="s">
        <v>49</v>
      </c>
      <c r="D55" s="17"/>
      <c r="E55" s="17"/>
      <c r="F55" s="18"/>
      <c r="G55" s="77"/>
      <c r="H55" s="73">
        <f>SUM(G54,G32)</f>
        <v>24727341</v>
      </c>
      <c r="I55" s="73"/>
    </row>
    <row r="56" spans="1:9" s="22" customFormat="1" ht="12.75" x14ac:dyDescent="0.15">
      <c r="A56" s="13"/>
      <c r="B56" s="14" t="s">
        <v>52</v>
      </c>
      <c r="C56" s="14" t="s">
        <v>53</v>
      </c>
      <c r="D56" s="14"/>
      <c r="E56" s="14"/>
      <c r="F56" s="15"/>
      <c r="G56" s="71"/>
      <c r="H56" s="72"/>
      <c r="I56" s="72"/>
    </row>
    <row r="57" spans="1:9" s="22" customFormat="1" ht="12.75" x14ac:dyDescent="0.15">
      <c r="A57" s="13"/>
      <c r="B57" s="14"/>
      <c r="C57" s="108" t="s">
        <v>48</v>
      </c>
      <c r="D57" s="108"/>
      <c r="E57" s="14" t="s">
        <v>23</v>
      </c>
      <c r="F57" s="15"/>
      <c r="G57" s="71"/>
      <c r="H57" s="72"/>
      <c r="I57" s="72"/>
    </row>
    <row r="58" spans="1:9" s="22" customFormat="1" ht="12.75" x14ac:dyDescent="0.15">
      <c r="A58" s="13"/>
      <c r="B58" s="14"/>
      <c r="D58" s="14"/>
      <c r="E58" s="14"/>
      <c r="F58" s="15"/>
      <c r="G58" s="72"/>
      <c r="H58" s="72"/>
      <c r="I58" s="72"/>
    </row>
    <row r="59" spans="1:9" s="22" customFormat="1" ht="12.75" x14ac:dyDescent="0.15">
      <c r="A59" s="13"/>
      <c r="B59" s="14"/>
      <c r="D59" s="14"/>
      <c r="E59" s="14" t="s">
        <v>36</v>
      </c>
      <c r="F59" s="15"/>
      <c r="G59" s="74"/>
      <c r="H59" s="72"/>
      <c r="I59" s="72"/>
    </row>
    <row r="60" spans="1:9" s="22" customFormat="1" ht="12.75" x14ac:dyDescent="0.15">
      <c r="A60" s="13"/>
      <c r="B60" s="14"/>
      <c r="C60" s="108" t="s">
        <v>47</v>
      </c>
      <c r="D60" s="108"/>
      <c r="E60" s="14" t="s">
        <v>24</v>
      </c>
      <c r="F60" s="15"/>
      <c r="G60" s="71"/>
      <c r="H60" s="72"/>
      <c r="I60" s="72"/>
    </row>
    <row r="61" spans="1:9" s="22" customFormat="1" ht="12.75" x14ac:dyDescent="0.15">
      <c r="A61" s="13"/>
      <c r="B61" s="14"/>
      <c r="D61" s="14"/>
      <c r="E61" s="14" t="s">
        <v>106</v>
      </c>
      <c r="F61" s="15"/>
      <c r="G61" s="71">
        <v>4153</v>
      </c>
      <c r="H61" s="72"/>
      <c r="I61" s="72"/>
    </row>
    <row r="62" spans="1:9" s="22" customFormat="1" ht="12.75" x14ac:dyDescent="0.15">
      <c r="A62" s="13"/>
      <c r="B62" s="14"/>
      <c r="D62" s="14"/>
      <c r="E62" s="14" t="s">
        <v>157</v>
      </c>
      <c r="F62" s="15"/>
      <c r="G62" s="71">
        <v>2035</v>
      </c>
      <c r="H62" s="72"/>
      <c r="I62" s="72"/>
    </row>
    <row r="63" spans="1:9" s="22" customFormat="1" ht="12.75" x14ac:dyDescent="0.15">
      <c r="A63" s="13"/>
      <c r="B63" s="14"/>
      <c r="D63" s="14"/>
      <c r="E63" s="14" t="s">
        <v>156</v>
      </c>
      <c r="F63" s="15"/>
      <c r="G63" s="71">
        <v>600</v>
      </c>
      <c r="H63" s="72"/>
      <c r="I63" s="72"/>
    </row>
    <row r="64" spans="1:9" s="22" customFormat="1" ht="12.75" x14ac:dyDescent="0.15">
      <c r="A64" s="13"/>
      <c r="B64" s="14"/>
      <c r="D64" s="14"/>
      <c r="E64" s="14" t="s">
        <v>37</v>
      </c>
      <c r="F64" s="15"/>
      <c r="G64" s="74">
        <f>SUM(G61:G63)</f>
        <v>6788</v>
      </c>
      <c r="H64" s="72"/>
      <c r="I64" s="72"/>
    </row>
    <row r="65" spans="1:10" s="22" customFormat="1" ht="12.75" x14ac:dyDescent="0.15">
      <c r="A65" s="13"/>
      <c r="B65" s="14"/>
      <c r="C65" s="14" t="s">
        <v>46</v>
      </c>
      <c r="D65" s="14"/>
      <c r="F65" s="15"/>
      <c r="G65" s="71"/>
      <c r="H65" s="73">
        <f>SUM(G59,G64)</f>
        <v>6788</v>
      </c>
      <c r="I65" s="72"/>
    </row>
    <row r="66" spans="1:10" s="22" customFormat="1" ht="12.75" x14ac:dyDescent="0.15">
      <c r="A66" s="13"/>
      <c r="B66" s="14" t="s">
        <v>38</v>
      </c>
      <c r="D66" s="14"/>
      <c r="E66" s="14"/>
      <c r="F66" s="15"/>
      <c r="G66" s="71"/>
      <c r="H66" s="72"/>
      <c r="I66" s="73">
        <f>SUM(H65,H55)</f>
        <v>24734129</v>
      </c>
    </row>
    <row r="67" spans="1:10" s="22" customFormat="1" ht="12.75" x14ac:dyDescent="0.15">
      <c r="A67" s="13"/>
      <c r="C67" s="14" t="s">
        <v>39</v>
      </c>
      <c r="D67" s="14"/>
      <c r="E67" s="14"/>
      <c r="F67" s="15"/>
      <c r="G67" s="71"/>
      <c r="H67" s="75"/>
      <c r="I67" s="76">
        <f>SUM(I22-I66)</f>
        <v>2978493</v>
      </c>
    </row>
    <row r="68" spans="1:10" s="22" customFormat="1" ht="12.75" x14ac:dyDescent="0.15">
      <c r="A68" s="13" t="s">
        <v>27</v>
      </c>
      <c r="B68" s="14" t="s">
        <v>26</v>
      </c>
      <c r="C68" s="14"/>
      <c r="D68" s="14"/>
      <c r="E68" s="14"/>
      <c r="F68" s="15"/>
      <c r="G68" s="71"/>
      <c r="H68" s="72"/>
      <c r="I68" s="72"/>
    </row>
    <row r="69" spans="1:10" s="22" customFormat="1" ht="12.75" x14ac:dyDescent="0.15">
      <c r="A69" s="13"/>
      <c r="B69" s="14"/>
      <c r="C69" s="14"/>
      <c r="D69" s="14"/>
      <c r="E69" s="14"/>
      <c r="F69" s="15"/>
      <c r="G69" s="71"/>
      <c r="H69" s="73"/>
      <c r="I69" s="72"/>
    </row>
    <row r="70" spans="1:10" s="22" customFormat="1" ht="12.75" x14ac:dyDescent="0.15">
      <c r="A70" s="13"/>
      <c r="B70" s="14" t="s">
        <v>40</v>
      </c>
      <c r="D70" s="14"/>
      <c r="E70" s="14"/>
      <c r="F70" s="15"/>
      <c r="G70" s="71"/>
      <c r="H70" s="72"/>
      <c r="I70" s="72"/>
    </row>
    <row r="71" spans="1:10" s="22" customFormat="1" ht="12.75" x14ac:dyDescent="0.15">
      <c r="A71" s="13" t="s">
        <v>29</v>
      </c>
      <c r="B71" s="14" t="s">
        <v>28</v>
      </c>
      <c r="C71" s="14"/>
      <c r="D71" s="14"/>
      <c r="E71" s="14"/>
      <c r="F71" s="15"/>
      <c r="G71" s="71"/>
      <c r="H71" s="72"/>
      <c r="I71" s="72"/>
    </row>
    <row r="72" spans="1:10" s="22" customFormat="1" ht="12.75" x14ac:dyDescent="0.15">
      <c r="A72" s="13"/>
      <c r="B72" s="14"/>
      <c r="C72" s="14"/>
      <c r="D72" s="14"/>
      <c r="E72" s="14"/>
      <c r="F72" s="15"/>
      <c r="G72" s="71"/>
      <c r="H72" s="73"/>
      <c r="I72" s="72"/>
    </row>
    <row r="73" spans="1:10" s="22" customFormat="1" ht="12.75" x14ac:dyDescent="0.15">
      <c r="A73" s="13"/>
      <c r="B73" s="14" t="s">
        <v>41</v>
      </c>
      <c r="D73" s="14"/>
      <c r="E73" s="14"/>
      <c r="F73" s="15"/>
      <c r="G73" s="71"/>
      <c r="H73" s="72"/>
      <c r="I73" s="73"/>
    </row>
    <row r="74" spans="1:10" s="22" customFormat="1" ht="12.75" x14ac:dyDescent="0.15">
      <c r="A74" s="13"/>
      <c r="B74" s="14"/>
      <c r="C74" s="22" t="s">
        <v>56</v>
      </c>
      <c r="D74" s="14"/>
      <c r="E74" s="14"/>
      <c r="F74" s="15"/>
      <c r="G74" s="71"/>
      <c r="H74" s="72"/>
      <c r="I74" s="72">
        <f>I67+I70-I73</f>
        <v>2978493</v>
      </c>
    </row>
    <row r="75" spans="1:10" s="22" customFormat="1" ht="12.75" x14ac:dyDescent="0.15">
      <c r="A75" s="13"/>
      <c r="B75" s="14"/>
      <c r="C75" s="22" t="s">
        <v>57</v>
      </c>
      <c r="D75" s="14"/>
      <c r="E75" s="14"/>
      <c r="F75" s="15"/>
      <c r="G75" s="71"/>
      <c r="H75" s="72"/>
      <c r="I75" s="72"/>
    </row>
    <row r="76" spans="1:10" s="22" customFormat="1" ht="12.75" x14ac:dyDescent="0.15">
      <c r="A76" s="13"/>
      <c r="B76" s="14"/>
      <c r="C76" s="14" t="s">
        <v>43</v>
      </c>
      <c r="D76" s="14"/>
      <c r="E76" s="14"/>
      <c r="F76" s="15"/>
      <c r="G76" s="71"/>
      <c r="H76" s="72"/>
      <c r="I76" s="72">
        <f>I74-I75</f>
        <v>2978493</v>
      </c>
    </row>
    <row r="77" spans="1:10" s="22" customFormat="1" ht="12.75" x14ac:dyDescent="0.15">
      <c r="A77" s="13"/>
      <c r="B77" s="14"/>
      <c r="C77" s="14" t="s">
        <v>100</v>
      </c>
      <c r="D77" s="14"/>
      <c r="E77" s="14"/>
      <c r="F77" s="15"/>
      <c r="G77" s="71"/>
      <c r="H77" s="72"/>
      <c r="I77" s="73">
        <v>8309807</v>
      </c>
    </row>
    <row r="78" spans="1:10" s="1" customFormat="1" ht="14.25" thickBot="1" x14ac:dyDescent="0.2">
      <c r="A78" s="16"/>
      <c r="B78" s="17"/>
      <c r="C78" s="17" t="s">
        <v>44</v>
      </c>
      <c r="D78" s="17"/>
      <c r="E78" s="17"/>
      <c r="F78" s="18"/>
      <c r="G78" s="77"/>
      <c r="H78" s="73"/>
      <c r="I78" s="78">
        <f>SUM(I76:I77)</f>
        <v>11288300</v>
      </c>
    </row>
    <row r="79" spans="1:10" s="1" customFormat="1" ht="14.25" thickTop="1" x14ac:dyDescent="0.15">
      <c r="A79" s="25" t="s">
        <v>145</v>
      </c>
      <c r="B79" s="26"/>
      <c r="C79" s="26"/>
      <c r="D79" s="26"/>
      <c r="E79" s="26"/>
      <c r="F79" s="26"/>
      <c r="G79" s="27"/>
      <c r="H79" s="27"/>
      <c r="I79" s="27"/>
    </row>
    <row r="80" spans="1:10" s="33" customFormat="1" ht="49.7" customHeight="1" x14ac:dyDescent="0.15">
      <c r="A80" s="10"/>
      <c r="B80" s="8"/>
      <c r="C80" s="8"/>
      <c r="D80" s="8"/>
      <c r="E80" s="8"/>
      <c r="F80" s="8"/>
      <c r="G80" s="9"/>
      <c r="H80" s="9"/>
      <c r="I80" s="9"/>
      <c r="J80" s="32"/>
    </row>
    <row r="81" spans="1:9" s="33" customFormat="1" ht="11.85" customHeight="1" x14ac:dyDescent="0.15">
      <c r="A81" s="3"/>
      <c r="B81" s="3"/>
      <c r="C81" s="3"/>
      <c r="D81" s="3"/>
      <c r="E81" s="3"/>
      <c r="F81" s="3"/>
      <c r="G81" s="1"/>
      <c r="H81" s="1"/>
      <c r="I81" s="1"/>
    </row>
    <row r="82" spans="1:9" s="33" customFormat="1" ht="11.85" customHeight="1" x14ac:dyDescent="0.15">
      <c r="A82" s="105" t="s">
        <v>96</v>
      </c>
      <c r="B82" s="106"/>
      <c r="C82" s="106"/>
      <c r="D82" s="106"/>
      <c r="E82" s="106"/>
      <c r="F82" s="106"/>
      <c r="G82" s="106"/>
      <c r="H82" s="106"/>
      <c r="I82" s="107"/>
    </row>
    <row r="83" spans="1:9" s="33" customFormat="1" ht="11.85" customHeight="1" x14ac:dyDescent="0.15">
      <c r="A83" s="34"/>
      <c r="B83" s="35"/>
      <c r="C83" s="35"/>
      <c r="D83" s="35"/>
      <c r="E83" s="35"/>
      <c r="F83" s="35"/>
      <c r="G83" s="36"/>
      <c r="H83" s="36"/>
      <c r="I83" s="37"/>
    </row>
    <row r="84" spans="1:9" s="33" customFormat="1" ht="11.85" customHeight="1" x14ac:dyDescent="0.15">
      <c r="A84" s="34"/>
      <c r="B84" s="35" t="s">
        <v>73</v>
      </c>
      <c r="C84" s="35"/>
      <c r="D84" s="35"/>
      <c r="E84" s="35"/>
      <c r="F84" s="35"/>
      <c r="G84" s="36"/>
      <c r="H84" s="36"/>
      <c r="I84" s="37"/>
    </row>
    <row r="85" spans="1:9" s="33" customFormat="1" ht="11.85" customHeight="1" x14ac:dyDescent="0.15">
      <c r="A85" s="34"/>
      <c r="B85" s="35" t="s">
        <v>74</v>
      </c>
      <c r="C85" s="35"/>
      <c r="D85" s="35"/>
      <c r="E85" s="35"/>
      <c r="F85" s="35"/>
      <c r="G85" s="36"/>
      <c r="H85" s="36"/>
      <c r="I85" s="37"/>
    </row>
    <row r="86" spans="1:9" s="33" customFormat="1" ht="11.85" customHeight="1" x14ac:dyDescent="0.15">
      <c r="A86" s="34"/>
      <c r="B86" s="35" t="s">
        <v>75</v>
      </c>
      <c r="C86" s="35"/>
      <c r="D86" s="35"/>
      <c r="E86" s="35"/>
      <c r="F86" s="35"/>
      <c r="G86" s="36"/>
      <c r="H86" s="36"/>
      <c r="I86" s="37"/>
    </row>
    <row r="87" spans="1:9" s="33" customFormat="1" ht="11.85" customHeight="1" x14ac:dyDescent="0.15">
      <c r="A87" s="34"/>
      <c r="B87" s="35" t="s">
        <v>76</v>
      </c>
      <c r="C87" s="35"/>
      <c r="D87" s="35"/>
      <c r="E87" s="35"/>
      <c r="F87" s="35"/>
      <c r="G87" s="36" t="s">
        <v>77</v>
      </c>
      <c r="H87" s="36"/>
      <c r="I87" s="37"/>
    </row>
    <row r="88" spans="1:9" s="33" customFormat="1" ht="11.85" customHeight="1" x14ac:dyDescent="0.15">
      <c r="A88" s="34"/>
      <c r="B88" s="35" t="s">
        <v>90</v>
      </c>
      <c r="C88" s="35"/>
      <c r="D88" s="35"/>
      <c r="E88" s="35"/>
      <c r="F88" s="35"/>
      <c r="G88" s="36"/>
      <c r="H88" s="36"/>
      <c r="I88" s="37"/>
    </row>
    <row r="89" spans="1:9" s="33" customFormat="1" ht="11.85" customHeight="1" x14ac:dyDescent="0.15">
      <c r="A89" s="34"/>
      <c r="B89" s="35" t="s">
        <v>78</v>
      </c>
      <c r="C89" s="35"/>
      <c r="D89" s="35"/>
      <c r="E89" s="35"/>
      <c r="F89" s="35"/>
      <c r="G89" s="36"/>
      <c r="H89" s="36"/>
      <c r="I89" s="37"/>
    </row>
    <row r="90" spans="1:9" s="33" customFormat="1" ht="11.85" customHeight="1" x14ac:dyDescent="0.15">
      <c r="A90" s="34"/>
      <c r="B90" s="35" t="s">
        <v>79</v>
      </c>
      <c r="C90" s="35"/>
      <c r="D90" s="35"/>
      <c r="E90" s="35"/>
      <c r="F90" s="35"/>
      <c r="G90" s="36"/>
      <c r="H90" s="36"/>
      <c r="I90" s="37"/>
    </row>
    <row r="91" spans="1:9" s="33" customFormat="1" ht="11.85" customHeight="1" x14ac:dyDescent="0.15">
      <c r="A91" s="34"/>
      <c r="B91" s="35" t="s">
        <v>80</v>
      </c>
      <c r="C91" s="35"/>
      <c r="D91" s="35"/>
      <c r="E91" s="35"/>
      <c r="F91" s="35"/>
      <c r="G91" s="36" t="s">
        <v>77</v>
      </c>
      <c r="H91" s="36"/>
      <c r="I91" s="37"/>
    </row>
    <row r="92" spans="1:9" s="33" customFormat="1" ht="12.95" customHeight="1" x14ac:dyDescent="0.15">
      <c r="A92" s="34"/>
      <c r="B92" s="35" t="s">
        <v>90</v>
      </c>
      <c r="C92" s="35"/>
      <c r="D92" s="35"/>
      <c r="E92" s="35"/>
      <c r="F92" s="35"/>
      <c r="G92" s="36"/>
      <c r="H92" s="36"/>
      <c r="I92" s="37"/>
    </row>
    <row r="93" spans="1:9" s="33" customFormat="1" ht="12.95" customHeight="1" x14ac:dyDescent="0.15">
      <c r="A93" s="34"/>
      <c r="B93" s="35" t="s">
        <v>81</v>
      </c>
      <c r="C93" s="35"/>
      <c r="D93" s="35"/>
      <c r="E93" s="35"/>
      <c r="F93" s="35"/>
      <c r="G93" s="36"/>
      <c r="H93" s="36"/>
      <c r="I93" s="37"/>
    </row>
    <row r="94" spans="1:9" s="33" customFormat="1" ht="12.95" customHeight="1" x14ac:dyDescent="0.15">
      <c r="A94" s="34"/>
      <c r="B94" s="35" t="s">
        <v>82</v>
      </c>
      <c r="C94" s="35"/>
      <c r="D94" s="35"/>
      <c r="E94" s="35"/>
      <c r="F94" s="35"/>
      <c r="G94" s="36" t="s">
        <v>83</v>
      </c>
      <c r="H94" s="36"/>
      <c r="I94" s="37"/>
    </row>
    <row r="95" spans="1:9" s="33" customFormat="1" ht="12.95" customHeight="1" x14ac:dyDescent="0.15">
      <c r="A95" s="34"/>
      <c r="B95" s="35" t="s">
        <v>90</v>
      </c>
      <c r="C95" s="35"/>
      <c r="D95" s="35"/>
      <c r="E95" s="35"/>
      <c r="F95" s="35"/>
      <c r="G95" s="36"/>
      <c r="H95" s="36"/>
      <c r="I95" s="37"/>
    </row>
    <row r="96" spans="1:9" s="33" customFormat="1" ht="5.85" customHeight="1" x14ac:dyDescent="0.15">
      <c r="A96" s="34"/>
      <c r="B96" s="35" t="s">
        <v>91</v>
      </c>
      <c r="C96" s="35"/>
      <c r="D96" s="35"/>
      <c r="E96" s="35"/>
      <c r="F96" s="35"/>
      <c r="G96" s="36" t="s">
        <v>77</v>
      </c>
      <c r="H96" s="36"/>
      <c r="I96" s="37"/>
    </row>
    <row r="97" spans="1:9" ht="5.85" customHeight="1" x14ac:dyDescent="0.15">
      <c r="A97" s="34"/>
      <c r="B97" s="35"/>
      <c r="C97" s="35"/>
      <c r="D97" s="35"/>
      <c r="E97" s="35"/>
      <c r="F97" s="35"/>
      <c r="G97" s="36"/>
      <c r="H97" s="36"/>
      <c r="I97" s="37"/>
    </row>
    <row r="98" spans="1:9" ht="5.85" customHeight="1" x14ac:dyDescent="0.15">
      <c r="A98" s="38"/>
      <c r="B98" s="39"/>
      <c r="C98" s="39"/>
      <c r="D98" s="39"/>
      <c r="E98" s="39"/>
      <c r="F98" s="39"/>
      <c r="G98" s="40"/>
      <c r="H98" s="40"/>
      <c r="I98" s="41"/>
    </row>
  </sheetData>
  <customSheetViews>
    <customSheetView guid="{C6C41CC9-EC89-4C60-B6AF-090407442283}" showPageBreaks="1">
      <pageMargins left="0.51181102362204722" right="0.51181102362204722" top="0.51181102362204722" bottom="0.51181102362204722" header="0.31496062992125984" footer="0.39370078740157483"/>
      <printOptions horizontalCentered="1"/>
      <pageSetup paperSize="9" scale="90" orientation="portrait" r:id="rId1"/>
      <headerFooter>
        <oddFooter>&amp;C&amp;"Century,標準"25</oddFooter>
      </headerFooter>
    </customSheetView>
    <customSheetView guid="{1F4C3A28-8AF7-4CA2-AA54-2977604E1925}" showPageBreaks="1" topLeftCell="A31">
      <selection activeCell="M28" sqref="M28"/>
      <pageMargins left="0.51181102362204722" right="0.51181102362204722" top="0.51181102362204722" bottom="0.51181102362204722" header="0.51181102362204722" footer="0.39370078740157483"/>
      <printOptions horizontalCentered="1"/>
      <pageSetup paperSize="9" scale="90" orientation="portrait" r:id="rId2"/>
      <headerFooter alignWithMargins="0">
        <oddFooter xml:space="preserve">&amp;C&amp;"Century,標準"
</oddFooter>
      </headerFooter>
    </customSheetView>
  </customSheetViews>
  <mergeCells count="8">
    <mergeCell ref="A1:I1"/>
    <mergeCell ref="A2:I2"/>
    <mergeCell ref="G5:I5"/>
    <mergeCell ref="A82:I82"/>
    <mergeCell ref="C60:D60"/>
    <mergeCell ref="C57:D57"/>
    <mergeCell ref="C33:D33"/>
    <mergeCell ref="C25:D2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firstPageNumber="166" fitToHeight="0" orientation="portrait" horizontalDpi="4294967293" r:id="rId3"/>
  <headerFooter scaleWithDoc="0" alignWithMargins="0">
    <oddFooter>&amp;C&amp;P / &amp;N</oddFooter>
  </headerFooter>
  <rowBreaks count="1" manualBreakCount="1">
    <brk id="55" max="8" man="1"/>
  </rowBreaks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BreakPreview" zoomScale="85" zoomScaleNormal="100" zoomScaleSheetLayoutView="85" workbookViewId="0">
      <selection activeCell="N26" sqref="N26"/>
    </sheetView>
  </sheetViews>
  <sheetFormatPr defaultRowHeight="13.5" x14ac:dyDescent="0.15"/>
  <cols>
    <col min="1" max="1" width="2.625" style="6" customWidth="1"/>
    <col min="2" max="3" width="2.125" style="6" customWidth="1"/>
    <col min="4" max="4" width="15.625" style="6" customWidth="1"/>
    <col min="5" max="11" width="13" style="7" customWidth="1"/>
    <col min="12" max="12" width="3.375" style="6" customWidth="1"/>
    <col min="13" max="13" width="10.75" style="6" bestFit="1" customWidth="1"/>
    <col min="14" max="14" width="9" style="6"/>
    <col min="15" max="15" width="12.5" style="6" customWidth="1"/>
    <col min="16" max="16384" width="9" style="6"/>
  </cols>
  <sheetData>
    <row r="1" spans="1:12" x14ac:dyDescent="0.15">
      <c r="A1" s="11"/>
      <c r="B1" s="5"/>
      <c r="C1" s="5"/>
    </row>
    <row r="2" spans="1:12" ht="27.6" customHeight="1" x14ac:dyDescent="0.2">
      <c r="A2" s="21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27.6" customHeight="1" x14ac:dyDescent="0.15">
      <c r="A3" s="11" t="s">
        <v>13</v>
      </c>
      <c r="B3" s="11" t="s">
        <v>45</v>
      </c>
      <c r="C3" s="11"/>
      <c r="D3" s="11"/>
      <c r="E3" s="42"/>
      <c r="F3" s="42"/>
      <c r="G3" s="42"/>
      <c r="H3" s="42"/>
      <c r="I3" s="42"/>
      <c r="J3" s="42"/>
      <c r="K3" s="42"/>
      <c r="L3" s="11"/>
    </row>
    <row r="4" spans="1:12" ht="13.7" customHeight="1" x14ac:dyDescent="0.15">
      <c r="A4" s="11" t="s">
        <v>32</v>
      </c>
      <c r="B4" s="117" t="s">
        <v>154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3.7" customHeight="1" x14ac:dyDescent="0.15">
      <c r="A5" s="11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s="11" customFormat="1" ht="12.75" x14ac:dyDescent="0.15">
      <c r="E6" s="42"/>
      <c r="F6" s="42"/>
      <c r="G6" s="42"/>
      <c r="H6" s="42"/>
      <c r="I6" s="42"/>
      <c r="J6" s="42"/>
      <c r="K6" s="42"/>
    </row>
    <row r="7" spans="1:12" s="11" customFormat="1" ht="12.75" x14ac:dyDescent="0.15">
      <c r="B7" s="118" t="s">
        <v>25</v>
      </c>
      <c r="C7" s="118"/>
      <c r="D7" s="11" t="s">
        <v>85</v>
      </c>
      <c r="F7" s="42"/>
      <c r="G7" s="42"/>
      <c r="H7" s="42"/>
      <c r="I7" s="42"/>
      <c r="J7" s="42"/>
      <c r="K7" s="42"/>
    </row>
    <row r="8" spans="1:12" s="11" customFormat="1" ht="12.75" x14ac:dyDescent="0.15">
      <c r="D8" s="43" t="s">
        <v>88</v>
      </c>
      <c r="E8" s="43"/>
      <c r="F8" s="44"/>
      <c r="G8" s="45"/>
      <c r="H8" s="45"/>
      <c r="I8" s="42"/>
      <c r="J8" s="42"/>
      <c r="K8" s="42"/>
    </row>
    <row r="9" spans="1:12" s="11" customFormat="1" ht="12.75" x14ac:dyDescent="0.15">
      <c r="B9" s="118" t="s">
        <v>151</v>
      </c>
      <c r="C9" s="118"/>
      <c r="D9" s="11" t="s">
        <v>152</v>
      </c>
      <c r="F9" s="42"/>
      <c r="G9" s="42"/>
      <c r="H9" s="42"/>
      <c r="I9" s="42"/>
      <c r="J9" s="42"/>
      <c r="K9" s="42"/>
    </row>
    <row r="10" spans="1:12" s="11" customFormat="1" ht="12.75" x14ac:dyDescent="0.15">
      <c r="D10" s="43" t="s">
        <v>153</v>
      </c>
      <c r="E10" s="43"/>
      <c r="F10" s="44"/>
      <c r="G10" s="45"/>
      <c r="H10" s="45"/>
      <c r="I10" s="42"/>
      <c r="J10" s="42"/>
      <c r="K10" s="42"/>
    </row>
    <row r="11" spans="1:12" s="11" customFormat="1" ht="12.75" x14ac:dyDescent="0.15">
      <c r="E11" s="42"/>
      <c r="F11" s="42"/>
      <c r="G11" s="42"/>
      <c r="H11" s="42"/>
      <c r="I11" s="42"/>
      <c r="J11" s="42"/>
      <c r="K11" s="42"/>
    </row>
    <row r="12" spans="1:12" s="11" customFormat="1" ht="12.75" x14ac:dyDescent="0.15">
      <c r="E12" s="42"/>
      <c r="F12" s="42"/>
      <c r="G12" s="42"/>
      <c r="H12" s="42"/>
      <c r="I12" s="42"/>
      <c r="J12" s="42"/>
      <c r="K12" s="42"/>
    </row>
    <row r="13" spans="1:12" s="11" customFormat="1" ht="12.75" x14ac:dyDescent="0.15">
      <c r="A13" s="11" t="s">
        <v>98</v>
      </c>
      <c r="B13" s="11" t="s">
        <v>86</v>
      </c>
      <c r="E13" s="42"/>
      <c r="F13" s="42"/>
      <c r="H13" s="42"/>
      <c r="I13" s="42"/>
      <c r="J13" s="42"/>
      <c r="K13" s="42"/>
    </row>
    <row r="14" spans="1:12" s="11" customFormat="1" ht="12.75" x14ac:dyDescent="0.15">
      <c r="B14" s="46"/>
      <c r="E14" s="42"/>
      <c r="F14" s="42"/>
      <c r="G14" s="42"/>
      <c r="H14" s="42"/>
      <c r="I14" s="42"/>
      <c r="J14" s="42"/>
      <c r="K14" s="42" t="s">
        <v>3</v>
      </c>
      <c r="L14" s="42"/>
    </row>
    <row r="15" spans="1:12" s="47" customFormat="1" ht="33.75" x14ac:dyDescent="0.15">
      <c r="B15" s="114" t="s">
        <v>0</v>
      </c>
      <c r="C15" s="115"/>
      <c r="D15" s="116"/>
      <c r="E15" s="90" t="s">
        <v>99</v>
      </c>
      <c r="F15" s="93" t="s">
        <v>101</v>
      </c>
      <c r="G15" s="93" t="s">
        <v>102</v>
      </c>
      <c r="H15" s="93" t="s">
        <v>117</v>
      </c>
      <c r="I15" s="91" t="s">
        <v>59</v>
      </c>
      <c r="J15" s="91" t="s">
        <v>60</v>
      </c>
      <c r="K15" s="91" t="s">
        <v>7</v>
      </c>
      <c r="L15" s="50"/>
    </row>
    <row r="16" spans="1:12" s="47" customFormat="1" ht="12.75" x14ac:dyDescent="0.15">
      <c r="B16" s="67" t="s">
        <v>62</v>
      </c>
      <c r="C16" s="68"/>
      <c r="D16" s="49"/>
      <c r="E16" s="79"/>
      <c r="F16" s="79"/>
      <c r="G16" s="79"/>
      <c r="H16" s="79"/>
      <c r="I16" s="79"/>
      <c r="J16" s="79"/>
      <c r="K16" s="80">
        <v>0</v>
      </c>
      <c r="L16" s="50"/>
    </row>
    <row r="17" spans="2:12" s="47" customFormat="1" ht="12.75" x14ac:dyDescent="0.15">
      <c r="B17" s="112" t="s">
        <v>63</v>
      </c>
      <c r="C17" s="113"/>
      <c r="D17" s="52" t="s">
        <v>64</v>
      </c>
      <c r="E17" s="80"/>
      <c r="F17" s="81"/>
      <c r="G17" s="80"/>
      <c r="H17" s="80"/>
      <c r="I17" s="80"/>
      <c r="J17" s="80"/>
      <c r="K17" s="80">
        <v>0</v>
      </c>
      <c r="L17" s="50"/>
    </row>
    <row r="18" spans="2:12" s="47" customFormat="1" ht="12.75" x14ac:dyDescent="0.15">
      <c r="B18" s="112" t="s">
        <v>65</v>
      </c>
      <c r="C18" s="113"/>
      <c r="D18" s="52" t="s">
        <v>69</v>
      </c>
      <c r="E18" s="72"/>
      <c r="F18" s="71"/>
      <c r="G18" s="72"/>
      <c r="H18" s="72"/>
      <c r="I18" s="72"/>
      <c r="J18" s="72"/>
      <c r="K18" s="80">
        <v>0</v>
      </c>
      <c r="L18" s="50"/>
    </row>
    <row r="19" spans="2:12" s="47" customFormat="1" ht="12.75" x14ac:dyDescent="0.15">
      <c r="B19" s="112" t="s">
        <v>66</v>
      </c>
      <c r="C19" s="113"/>
      <c r="D19" s="53" t="s">
        <v>70</v>
      </c>
      <c r="E19" s="80">
        <v>280000</v>
      </c>
      <c r="F19" s="81"/>
      <c r="G19" s="80"/>
      <c r="H19" s="80">
        <v>560000</v>
      </c>
      <c r="I19" s="80">
        <v>840000</v>
      </c>
      <c r="J19" s="80">
        <v>2100000</v>
      </c>
      <c r="K19" s="80">
        <v>2940000</v>
      </c>
      <c r="L19" s="50"/>
    </row>
    <row r="20" spans="2:12" s="47" customFormat="1" ht="12.75" x14ac:dyDescent="0.15">
      <c r="B20" s="112" t="s">
        <v>67</v>
      </c>
      <c r="C20" s="113"/>
      <c r="D20" s="52" t="s">
        <v>84</v>
      </c>
      <c r="E20" s="72">
        <v>3367450</v>
      </c>
      <c r="F20" s="71">
        <v>194379</v>
      </c>
      <c r="G20" s="72">
        <v>956528</v>
      </c>
      <c r="H20" s="72">
        <v>20254219</v>
      </c>
      <c r="I20" s="72">
        <v>24772576</v>
      </c>
      <c r="J20" s="72"/>
      <c r="K20" s="80">
        <v>24772576</v>
      </c>
      <c r="L20" s="50"/>
    </row>
    <row r="21" spans="2:12" s="47" customFormat="1" ht="12.75" x14ac:dyDescent="0.15">
      <c r="B21" s="112" t="s">
        <v>68</v>
      </c>
      <c r="C21" s="113"/>
      <c r="D21" s="54" t="s">
        <v>72</v>
      </c>
      <c r="E21" s="73"/>
      <c r="F21" s="77"/>
      <c r="G21" s="73"/>
      <c r="H21" s="73"/>
      <c r="I21" s="73"/>
      <c r="J21" s="73">
        <v>46</v>
      </c>
      <c r="K21" s="80">
        <v>46</v>
      </c>
      <c r="L21" s="50"/>
    </row>
    <row r="22" spans="2:12" s="47" customFormat="1" ht="12.75" x14ac:dyDescent="0.15">
      <c r="B22" s="51"/>
      <c r="C22" s="55" t="s">
        <v>71</v>
      </c>
      <c r="D22" s="52"/>
      <c r="E22" s="72">
        <v>3647450</v>
      </c>
      <c r="F22" s="72">
        <v>194379</v>
      </c>
      <c r="G22" s="72">
        <v>956528</v>
      </c>
      <c r="H22" s="72">
        <v>20814219</v>
      </c>
      <c r="I22" s="72">
        <v>25612576</v>
      </c>
      <c r="J22" s="72">
        <v>2100046</v>
      </c>
      <c r="K22" s="74">
        <v>27712622</v>
      </c>
      <c r="L22" s="50"/>
    </row>
    <row r="23" spans="2:12" s="11" customFormat="1" ht="12.75" x14ac:dyDescent="0.15">
      <c r="B23" s="56" t="s">
        <v>61</v>
      </c>
      <c r="C23" s="48"/>
      <c r="D23" s="49"/>
      <c r="E23" s="79"/>
      <c r="F23" s="79"/>
      <c r="G23" s="79"/>
      <c r="H23" s="79"/>
      <c r="I23" s="79"/>
      <c r="J23" s="79"/>
      <c r="K23" s="80"/>
      <c r="L23" s="42"/>
    </row>
    <row r="24" spans="2:12" s="11" customFormat="1" ht="12.75" x14ac:dyDescent="0.15">
      <c r="B24" s="111" t="s">
        <v>25</v>
      </c>
      <c r="C24" s="108"/>
      <c r="D24" s="54" t="s">
        <v>23</v>
      </c>
      <c r="E24" s="72"/>
      <c r="F24" s="71"/>
      <c r="G24" s="72"/>
      <c r="H24" s="72"/>
      <c r="I24" s="72"/>
      <c r="J24" s="72"/>
      <c r="K24" s="80"/>
      <c r="L24" s="42"/>
    </row>
    <row r="25" spans="2:12" s="11" customFormat="1" ht="12.75" x14ac:dyDescent="0.15">
      <c r="B25" s="69"/>
      <c r="C25" s="58"/>
      <c r="D25" s="14" t="s">
        <v>118</v>
      </c>
      <c r="E25" s="80">
        <v>4403383.2571695764</v>
      </c>
      <c r="F25" s="80">
        <v>10318.542894417857</v>
      </c>
      <c r="G25" s="80">
        <v>458401.26808451331</v>
      </c>
      <c r="H25" s="80">
        <v>10924618.931851491</v>
      </c>
      <c r="I25" s="72">
        <v>15796721.999999998</v>
      </c>
      <c r="J25" s="80">
        <v>0</v>
      </c>
      <c r="K25" s="80">
        <v>15796721.999999998</v>
      </c>
      <c r="L25" s="42"/>
    </row>
    <row r="26" spans="2:12" s="11" customFormat="1" ht="12.75" x14ac:dyDescent="0.15">
      <c r="B26" s="69"/>
      <c r="C26" s="58"/>
      <c r="D26" s="14" t="s">
        <v>119</v>
      </c>
      <c r="E26" s="80">
        <v>629973.7873689211</v>
      </c>
      <c r="F26" s="80">
        <v>1462.9132572310164</v>
      </c>
      <c r="G26" s="80">
        <v>64989.921452487899</v>
      </c>
      <c r="H26" s="80">
        <v>1565573.3779213601</v>
      </c>
      <c r="I26" s="72">
        <v>2262000</v>
      </c>
      <c r="J26" s="80">
        <v>0</v>
      </c>
      <c r="K26" s="80">
        <v>2262000</v>
      </c>
      <c r="L26" s="42"/>
    </row>
    <row r="27" spans="2:12" s="11" customFormat="1" ht="12.75" x14ac:dyDescent="0.15">
      <c r="B27" s="69"/>
      <c r="C27" s="58"/>
      <c r="D27" s="14" t="s">
        <v>120</v>
      </c>
      <c r="E27" s="80">
        <v>13702.347629774942</v>
      </c>
      <c r="F27" s="80">
        <v>31.819333446404066</v>
      </c>
      <c r="G27" s="80">
        <v>1413.5738883565007</v>
      </c>
      <c r="H27" s="80">
        <v>107652.25914842216</v>
      </c>
      <c r="I27" s="72">
        <v>122800.00000000001</v>
      </c>
      <c r="J27" s="80">
        <v>0</v>
      </c>
      <c r="K27" s="80">
        <v>122800.00000000001</v>
      </c>
      <c r="L27" s="42"/>
    </row>
    <row r="28" spans="2:12" s="11" customFormat="1" ht="12.75" x14ac:dyDescent="0.15">
      <c r="B28" s="69"/>
      <c r="C28" s="58"/>
      <c r="D28" s="14" t="s">
        <v>121</v>
      </c>
      <c r="E28" s="80">
        <v>634453.78663665603</v>
      </c>
      <c r="F28" s="80">
        <v>1473.3166271053833</v>
      </c>
      <c r="G28" s="80">
        <v>65452.091159156655</v>
      </c>
      <c r="H28" s="80">
        <v>1576706.8055770819</v>
      </c>
      <c r="I28" s="72">
        <v>2278086</v>
      </c>
      <c r="J28" s="80">
        <v>0</v>
      </c>
      <c r="K28" s="80">
        <v>2278086</v>
      </c>
      <c r="L28" s="42"/>
    </row>
    <row r="29" spans="2:12" s="11" customFormat="1" ht="12.75" x14ac:dyDescent="0.15">
      <c r="B29" s="69"/>
      <c r="C29" s="58"/>
      <c r="D29" s="14" t="s">
        <v>122</v>
      </c>
      <c r="E29" s="80">
        <v>49556.102020576182</v>
      </c>
      <c r="F29" s="80">
        <v>21.988970267840209</v>
      </c>
      <c r="G29" s="80">
        <v>976.86000414880129</v>
      </c>
      <c r="H29" s="80">
        <v>67961.049005007182</v>
      </c>
      <c r="I29" s="72">
        <v>118516</v>
      </c>
      <c r="J29" s="80">
        <v>0</v>
      </c>
      <c r="K29" s="80">
        <v>118516</v>
      </c>
      <c r="L29" s="42"/>
    </row>
    <row r="30" spans="2:12" s="11" customFormat="1" ht="12.75" x14ac:dyDescent="0.15">
      <c r="B30" s="69"/>
      <c r="C30" s="58"/>
      <c r="D30" s="14" t="s">
        <v>123</v>
      </c>
      <c r="E30" s="80">
        <v>222802.40048414539</v>
      </c>
      <c r="F30" s="80">
        <v>517.38753571388725</v>
      </c>
      <c r="G30" s="80">
        <v>22984.941274089444</v>
      </c>
      <c r="H30" s="80">
        <v>553695.27070605126</v>
      </c>
      <c r="I30" s="73">
        <v>800000</v>
      </c>
      <c r="J30" s="80">
        <v>0</v>
      </c>
      <c r="K30" s="80">
        <v>800000</v>
      </c>
      <c r="L30" s="42"/>
    </row>
    <row r="31" spans="2:12" s="11" customFormat="1" ht="12.75" x14ac:dyDescent="0.15">
      <c r="B31" s="69"/>
      <c r="C31" s="58"/>
      <c r="D31" s="54" t="s">
        <v>36</v>
      </c>
      <c r="E31" s="74">
        <v>5953871.6813096516</v>
      </c>
      <c r="F31" s="74">
        <v>13825.968618182389</v>
      </c>
      <c r="G31" s="74">
        <v>614218.65586275246</v>
      </c>
      <c r="H31" s="74">
        <v>14796207.694209415</v>
      </c>
      <c r="I31" s="74">
        <v>21378124</v>
      </c>
      <c r="J31" s="74">
        <v>0</v>
      </c>
      <c r="K31" s="74">
        <v>21378124</v>
      </c>
      <c r="L31" s="42"/>
    </row>
    <row r="32" spans="2:12" s="11" customFormat="1" ht="12.75" x14ac:dyDescent="0.15">
      <c r="B32" s="111" t="s">
        <v>92</v>
      </c>
      <c r="C32" s="108"/>
      <c r="D32" s="54" t="s">
        <v>24</v>
      </c>
      <c r="E32" s="72"/>
      <c r="F32" s="71"/>
      <c r="G32" s="72"/>
      <c r="H32" s="72"/>
      <c r="I32" s="72"/>
      <c r="J32" s="72"/>
      <c r="K32" s="92"/>
      <c r="L32" s="42"/>
    </row>
    <row r="33" spans="2:14" s="11" customFormat="1" ht="12.75" x14ac:dyDescent="0.15">
      <c r="B33" s="89"/>
      <c r="C33" s="88"/>
      <c r="D33" s="14" t="s">
        <v>124</v>
      </c>
      <c r="E33" s="80">
        <v>50789</v>
      </c>
      <c r="F33" s="80">
        <v>17908</v>
      </c>
      <c r="G33" s="80">
        <v>0</v>
      </c>
      <c r="H33" s="80">
        <v>0</v>
      </c>
      <c r="I33" s="72">
        <v>68697</v>
      </c>
      <c r="J33" s="80">
        <v>0</v>
      </c>
      <c r="K33" s="80">
        <v>68697</v>
      </c>
      <c r="L33" s="42"/>
      <c r="M33" s="58"/>
      <c r="N33" s="58"/>
    </row>
    <row r="34" spans="2:14" s="11" customFormat="1" ht="12.75" x14ac:dyDescent="0.15">
      <c r="B34" s="89"/>
      <c r="C34" s="88"/>
      <c r="D34" s="14" t="s">
        <v>125</v>
      </c>
      <c r="E34" s="80">
        <v>2116</v>
      </c>
      <c r="F34" s="80">
        <v>0</v>
      </c>
      <c r="G34" s="80">
        <v>0</v>
      </c>
      <c r="H34" s="80">
        <v>0</v>
      </c>
      <c r="I34" s="72">
        <v>2116</v>
      </c>
      <c r="J34" s="80">
        <v>0</v>
      </c>
      <c r="K34" s="80">
        <v>2116</v>
      </c>
      <c r="L34" s="42"/>
    </row>
    <row r="35" spans="2:14" s="11" customFormat="1" ht="12.75" x14ac:dyDescent="0.15">
      <c r="B35" s="95"/>
      <c r="C35" s="94"/>
      <c r="D35" s="14" t="s">
        <v>126</v>
      </c>
      <c r="E35" s="80">
        <v>0</v>
      </c>
      <c r="F35" s="80">
        <v>0</v>
      </c>
      <c r="G35" s="80">
        <v>0</v>
      </c>
      <c r="H35" s="80">
        <v>17000</v>
      </c>
      <c r="I35" s="72">
        <v>17000</v>
      </c>
      <c r="J35" s="80">
        <v>0</v>
      </c>
      <c r="K35" s="80">
        <v>17000</v>
      </c>
      <c r="L35" s="42"/>
    </row>
    <row r="36" spans="2:14" s="11" customFormat="1" ht="12.75" x14ac:dyDescent="0.15">
      <c r="B36" s="95"/>
      <c r="C36" s="94"/>
      <c r="D36" s="14" t="s">
        <v>127</v>
      </c>
      <c r="E36" s="80">
        <v>57185</v>
      </c>
      <c r="F36" s="80">
        <v>336</v>
      </c>
      <c r="G36" s="80">
        <v>0</v>
      </c>
      <c r="H36" s="80">
        <v>89493</v>
      </c>
      <c r="I36" s="72">
        <v>147014</v>
      </c>
      <c r="J36" s="80">
        <v>4153</v>
      </c>
      <c r="K36" s="80">
        <v>151167</v>
      </c>
      <c r="L36" s="42"/>
    </row>
    <row r="37" spans="2:14" s="11" customFormat="1" ht="12.75" x14ac:dyDescent="0.15">
      <c r="B37" s="95"/>
      <c r="C37" s="94"/>
      <c r="D37" s="14" t="s">
        <v>128</v>
      </c>
      <c r="E37" s="80">
        <v>7777</v>
      </c>
      <c r="F37" s="80">
        <v>10800</v>
      </c>
      <c r="G37" s="80">
        <v>0</v>
      </c>
      <c r="H37" s="80">
        <v>0</v>
      </c>
      <c r="I37" s="72">
        <v>18577</v>
      </c>
      <c r="J37" s="80">
        <v>0</v>
      </c>
      <c r="K37" s="80">
        <v>18577</v>
      </c>
      <c r="L37" s="42"/>
    </row>
    <row r="38" spans="2:14" s="11" customFormat="1" ht="12.75" x14ac:dyDescent="0.15">
      <c r="B38" s="95"/>
      <c r="C38" s="94"/>
      <c r="D38" s="14" t="s">
        <v>129</v>
      </c>
      <c r="E38" s="80">
        <v>0</v>
      </c>
      <c r="F38" s="80">
        <v>0</v>
      </c>
      <c r="G38" s="80">
        <v>0</v>
      </c>
      <c r="H38" s="80">
        <v>291099</v>
      </c>
      <c r="I38" s="72">
        <v>291099</v>
      </c>
      <c r="J38" s="80">
        <v>0</v>
      </c>
      <c r="K38" s="80">
        <v>291099</v>
      </c>
      <c r="L38" s="42"/>
    </row>
    <row r="39" spans="2:14" s="11" customFormat="1" ht="12.75" x14ac:dyDescent="0.15">
      <c r="B39" s="95"/>
      <c r="C39" s="94"/>
      <c r="D39" s="14" t="s">
        <v>130</v>
      </c>
      <c r="E39" s="80">
        <v>70813.724093045064</v>
      </c>
      <c r="F39" s="80">
        <v>10656.897892376503</v>
      </c>
      <c r="G39" s="80">
        <v>0</v>
      </c>
      <c r="H39" s="80">
        <v>673190.37801457848</v>
      </c>
      <c r="I39" s="72">
        <v>754661</v>
      </c>
      <c r="J39" s="80">
        <v>2035</v>
      </c>
      <c r="K39" s="80">
        <v>756696</v>
      </c>
      <c r="L39" s="42"/>
    </row>
    <row r="40" spans="2:14" s="11" customFormat="1" ht="12.75" x14ac:dyDescent="0.15">
      <c r="B40" s="95"/>
      <c r="C40" s="94"/>
      <c r="D40" s="14" t="s">
        <v>131</v>
      </c>
      <c r="E40" s="80">
        <v>7587.476980230861</v>
      </c>
      <c r="F40" s="80">
        <v>903.76011675733048</v>
      </c>
      <c r="G40" s="80">
        <v>0</v>
      </c>
      <c r="H40" s="80">
        <v>146318.76290301181</v>
      </c>
      <c r="I40" s="72">
        <v>154810</v>
      </c>
      <c r="J40" s="80">
        <v>0</v>
      </c>
      <c r="K40" s="80">
        <v>154810</v>
      </c>
      <c r="L40" s="42"/>
    </row>
    <row r="41" spans="2:14" s="11" customFormat="1" ht="12.75" x14ac:dyDescent="0.15">
      <c r="B41" s="95"/>
      <c r="C41" s="94"/>
      <c r="D41" s="14" t="s">
        <v>132</v>
      </c>
      <c r="E41" s="80">
        <v>0</v>
      </c>
      <c r="F41" s="80">
        <v>0</v>
      </c>
      <c r="G41" s="80">
        <v>0</v>
      </c>
      <c r="H41" s="80">
        <v>181677</v>
      </c>
      <c r="I41" s="72">
        <v>181677</v>
      </c>
      <c r="J41" s="80">
        <v>0</v>
      </c>
      <c r="K41" s="80">
        <v>181677</v>
      </c>
      <c r="L41" s="42"/>
    </row>
    <row r="42" spans="2:14" s="11" customFormat="1" ht="12.75" x14ac:dyDescent="0.15">
      <c r="B42" s="100"/>
      <c r="C42" s="99"/>
      <c r="D42" s="14" t="s">
        <v>158</v>
      </c>
      <c r="E42" s="80">
        <v>0</v>
      </c>
      <c r="F42" s="80">
        <v>20000</v>
      </c>
      <c r="G42" s="80">
        <v>0</v>
      </c>
      <c r="H42" s="80">
        <v>0</v>
      </c>
      <c r="I42" s="72">
        <v>20000</v>
      </c>
      <c r="J42" s="80">
        <v>0</v>
      </c>
      <c r="K42" s="80">
        <v>20000</v>
      </c>
      <c r="L42" s="42"/>
    </row>
    <row r="43" spans="2:14" s="11" customFormat="1" ht="12.75" x14ac:dyDescent="0.15">
      <c r="B43" s="95"/>
      <c r="C43" s="94"/>
      <c r="D43" s="14" t="s">
        <v>133</v>
      </c>
      <c r="E43" s="80">
        <v>0</v>
      </c>
      <c r="F43" s="80">
        <v>0</v>
      </c>
      <c r="G43" s="80">
        <v>0</v>
      </c>
      <c r="H43" s="80">
        <v>180000</v>
      </c>
      <c r="I43" s="72">
        <v>180000</v>
      </c>
      <c r="J43" s="80">
        <v>0</v>
      </c>
      <c r="K43" s="80">
        <v>180000</v>
      </c>
      <c r="L43" s="42"/>
    </row>
    <row r="44" spans="2:14" s="11" customFormat="1" ht="12.75" x14ac:dyDescent="0.15">
      <c r="B44" s="95"/>
      <c r="C44" s="94"/>
      <c r="D44" s="14" t="s">
        <v>134</v>
      </c>
      <c r="E44" s="80">
        <v>67760</v>
      </c>
      <c r="F44" s="80">
        <v>9580</v>
      </c>
      <c r="G44" s="80">
        <v>0</v>
      </c>
      <c r="H44" s="80">
        <v>0</v>
      </c>
      <c r="I44" s="72">
        <v>77340</v>
      </c>
      <c r="J44" s="80">
        <v>0</v>
      </c>
      <c r="K44" s="80">
        <v>77340</v>
      </c>
      <c r="L44" s="42"/>
    </row>
    <row r="45" spans="2:14" s="11" customFormat="1" ht="12.75" x14ac:dyDescent="0.15">
      <c r="B45" s="89"/>
      <c r="C45" s="88"/>
      <c r="D45" s="14" t="s">
        <v>135</v>
      </c>
      <c r="E45" s="80">
        <v>0</v>
      </c>
      <c r="F45" s="80">
        <v>0</v>
      </c>
      <c r="G45" s="80">
        <v>0</v>
      </c>
      <c r="H45" s="80">
        <v>47420</v>
      </c>
      <c r="I45" s="72">
        <v>47420</v>
      </c>
      <c r="J45" s="80">
        <v>0</v>
      </c>
      <c r="K45" s="80">
        <v>47420</v>
      </c>
      <c r="L45" s="42"/>
    </row>
    <row r="46" spans="2:14" s="11" customFormat="1" ht="12.75" x14ac:dyDescent="0.15">
      <c r="B46" s="89"/>
      <c r="C46" s="88"/>
      <c r="D46" s="14" t="s">
        <v>136</v>
      </c>
      <c r="E46" s="80">
        <v>8000</v>
      </c>
      <c r="F46" s="80">
        <v>0</v>
      </c>
      <c r="G46" s="80">
        <v>0</v>
      </c>
      <c r="H46" s="80">
        <v>0</v>
      </c>
      <c r="I46" s="72">
        <v>8000</v>
      </c>
      <c r="J46" s="80">
        <v>0</v>
      </c>
      <c r="K46" s="80">
        <v>8000</v>
      </c>
      <c r="L46" s="42"/>
    </row>
    <row r="47" spans="2:14" s="11" customFormat="1" ht="12.75" x14ac:dyDescent="0.15">
      <c r="B47" s="89"/>
      <c r="C47" s="88"/>
      <c r="D47" s="14" t="s">
        <v>137</v>
      </c>
      <c r="E47" s="80">
        <v>600</v>
      </c>
      <c r="F47" s="80">
        <v>0</v>
      </c>
      <c r="G47" s="80">
        <v>0</v>
      </c>
      <c r="H47" s="80">
        <v>55000</v>
      </c>
      <c r="I47" s="72">
        <v>55600</v>
      </c>
      <c r="J47" s="80">
        <v>600</v>
      </c>
      <c r="K47" s="80">
        <v>56200</v>
      </c>
      <c r="L47" s="42"/>
    </row>
    <row r="48" spans="2:14" s="11" customFormat="1" ht="12.75" x14ac:dyDescent="0.15">
      <c r="B48" s="89"/>
      <c r="C48" s="88"/>
      <c r="D48" s="14" t="s">
        <v>138</v>
      </c>
      <c r="E48" s="80">
        <v>53860</v>
      </c>
      <c r="F48" s="80">
        <v>0</v>
      </c>
      <c r="G48" s="80">
        <v>0</v>
      </c>
      <c r="H48" s="80">
        <v>111880</v>
      </c>
      <c r="I48" s="72">
        <v>165740</v>
      </c>
      <c r="J48" s="80">
        <v>0</v>
      </c>
      <c r="K48" s="80">
        <v>165740</v>
      </c>
      <c r="L48" s="42"/>
    </row>
    <row r="49" spans="1:14" s="11" customFormat="1" ht="12.75" x14ac:dyDescent="0.15">
      <c r="B49" s="89"/>
      <c r="C49" s="88"/>
      <c r="D49" s="14" t="s">
        <v>139</v>
      </c>
      <c r="E49" s="80">
        <v>54805</v>
      </c>
      <c r="F49" s="80">
        <v>0</v>
      </c>
      <c r="G49" s="80">
        <v>0</v>
      </c>
      <c r="H49" s="80">
        <v>0</v>
      </c>
      <c r="I49" s="72">
        <v>54805</v>
      </c>
      <c r="J49" s="80">
        <v>0</v>
      </c>
      <c r="K49" s="80">
        <v>54805</v>
      </c>
      <c r="L49" s="42"/>
    </row>
    <row r="50" spans="1:14" s="11" customFormat="1" ht="12.75" x14ac:dyDescent="0.15">
      <c r="B50" s="89"/>
      <c r="C50" s="88"/>
      <c r="D50" s="14" t="s">
        <v>140</v>
      </c>
      <c r="E50" s="80">
        <v>0</v>
      </c>
      <c r="F50" s="80">
        <v>0</v>
      </c>
      <c r="G50" s="80">
        <v>0</v>
      </c>
      <c r="H50" s="80">
        <v>147460</v>
      </c>
      <c r="I50" s="72">
        <v>147460</v>
      </c>
      <c r="J50" s="80">
        <v>0</v>
      </c>
      <c r="K50" s="80">
        <v>147460</v>
      </c>
      <c r="L50" s="42"/>
    </row>
    <row r="51" spans="1:14" s="11" customFormat="1" ht="12.75" x14ac:dyDescent="0.15">
      <c r="B51" s="89"/>
      <c r="C51" s="88"/>
      <c r="D51" s="14" t="s">
        <v>141</v>
      </c>
      <c r="E51" s="80">
        <v>0</v>
      </c>
      <c r="F51" s="80">
        <v>0</v>
      </c>
      <c r="G51" s="80">
        <v>0</v>
      </c>
      <c r="H51" s="80">
        <v>751001</v>
      </c>
      <c r="I51" s="72">
        <v>751001</v>
      </c>
      <c r="J51" s="80">
        <v>0</v>
      </c>
      <c r="K51" s="80">
        <v>751001</v>
      </c>
      <c r="L51" s="42"/>
    </row>
    <row r="52" spans="1:14" s="11" customFormat="1" ht="12.75" x14ac:dyDescent="0.15">
      <c r="B52" s="89"/>
      <c r="C52" s="88"/>
      <c r="D52" s="14" t="s">
        <v>142</v>
      </c>
      <c r="E52" s="80">
        <v>0</v>
      </c>
      <c r="F52" s="80">
        <v>100000</v>
      </c>
      <c r="G52" s="80">
        <v>0</v>
      </c>
      <c r="H52" s="80">
        <v>106200</v>
      </c>
      <c r="I52" s="72">
        <v>206200</v>
      </c>
      <c r="J52" s="80">
        <v>0</v>
      </c>
      <c r="K52" s="80">
        <v>206200</v>
      </c>
      <c r="L52" s="42"/>
    </row>
    <row r="53" spans="1:14" s="11" customFormat="1" thickBot="1" x14ac:dyDescent="0.2">
      <c r="B53" s="57"/>
      <c r="C53" s="58" t="s">
        <v>38</v>
      </c>
      <c r="D53" s="54"/>
      <c r="E53" s="78">
        <v>6335164.8823829275</v>
      </c>
      <c r="F53" s="78">
        <v>184010.62662731623</v>
      </c>
      <c r="G53" s="78">
        <v>614218.65586275246</v>
      </c>
      <c r="H53" s="78">
        <v>17593946.835127007</v>
      </c>
      <c r="I53" s="78">
        <v>24727341</v>
      </c>
      <c r="J53" s="78">
        <v>6788</v>
      </c>
      <c r="K53" s="78">
        <v>24734129</v>
      </c>
      <c r="L53" s="42"/>
    </row>
    <row r="54" spans="1:14" s="11" customFormat="1" ht="14.25" thickTop="1" thickBot="1" x14ac:dyDescent="0.2">
      <c r="B54" s="59"/>
      <c r="C54" s="60" t="s">
        <v>39</v>
      </c>
      <c r="D54" s="61"/>
      <c r="E54" s="78">
        <v>-2687714.8823829275</v>
      </c>
      <c r="F54" s="78">
        <v>10368.373372683767</v>
      </c>
      <c r="G54" s="78">
        <v>342309.34413724754</v>
      </c>
      <c r="H54" s="78">
        <v>3220272.1648729928</v>
      </c>
      <c r="I54" s="78">
        <v>885235</v>
      </c>
      <c r="J54" s="78">
        <v>2093258</v>
      </c>
      <c r="K54" s="82">
        <v>2978493</v>
      </c>
      <c r="L54" s="42"/>
    </row>
    <row r="55" spans="1:14" s="47" customFormat="1" thickTop="1" x14ac:dyDescent="0.15">
      <c r="A55" s="11"/>
      <c r="B55" s="46"/>
      <c r="C55" s="11"/>
      <c r="D55" s="11"/>
      <c r="E55" s="42"/>
      <c r="F55" s="42"/>
      <c r="G55" s="42"/>
      <c r="H55" s="42"/>
      <c r="I55" s="42"/>
      <c r="J55" s="42"/>
      <c r="K55" s="42"/>
      <c r="L55" s="11"/>
      <c r="M55" s="11"/>
    </row>
    <row r="56" spans="1:14" s="11" customFormat="1" ht="12.75" x14ac:dyDescent="0.15">
      <c r="B56" s="46"/>
      <c r="E56" s="42"/>
      <c r="F56" s="42"/>
      <c r="G56" s="42"/>
      <c r="H56" s="42"/>
      <c r="I56" s="42"/>
      <c r="J56" s="42"/>
      <c r="K56" s="42"/>
    </row>
    <row r="57" spans="1:14" s="11" customFormat="1" ht="12.75" x14ac:dyDescent="0.15">
      <c r="A57" s="11" t="s">
        <v>16</v>
      </c>
      <c r="B57" s="11" t="s">
        <v>87</v>
      </c>
      <c r="E57" s="42"/>
      <c r="F57" s="42"/>
      <c r="G57" s="42"/>
      <c r="H57" s="42"/>
      <c r="I57" s="42"/>
      <c r="J57" s="42"/>
      <c r="K57" s="42"/>
      <c r="M57" s="47"/>
    </row>
    <row r="58" spans="1:14" s="11" customFormat="1" ht="12.75" x14ac:dyDescent="0.15">
      <c r="G58" s="42"/>
      <c r="H58" s="42"/>
      <c r="I58" s="62" t="s">
        <v>3</v>
      </c>
      <c r="J58" s="42"/>
      <c r="K58" s="42"/>
      <c r="L58" s="42"/>
      <c r="M58" s="42"/>
    </row>
    <row r="59" spans="1:14" s="11" customFormat="1" ht="33.75" x14ac:dyDescent="0.15">
      <c r="A59" s="47"/>
      <c r="B59" s="28" t="s">
        <v>0</v>
      </c>
      <c r="C59" s="29"/>
      <c r="D59" s="97"/>
      <c r="E59" s="91" t="s">
        <v>1</v>
      </c>
      <c r="F59" s="91" t="s">
        <v>10</v>
      </c>
      <c r="G59" s="91" t="s">
        <v>11</v>
      </c>
      <c r="H59" s="98" t="s">
        <v>155</v>
      </c>
      <c r="I59" s="91" t="s">
        <v>2</v>
      </c>
      <c r="J59" s="50"/>
      <c r="K59" s="50"/>
      <c r="L59" s="50"/>
      <c r="M59" s="50"/>
    </row>
    <row r="60" spans="1:14" x14ac:dyDescent="0.15">
      <c r="A60" s="11"/>
      <c r="B60" s="65" t="s">
        <v>115</v>
      </c>
      <c r="C60" s="63"/>
      <c r="D60" s="64"/>
      <c r="E60" s="76">
        <v>0</v>
      </c>
      <c r="F60" s="83">
        <v>0</v>
      </c>
      <c r="G60" s="76">
        <v>0</v>
      </c>
      <c r="H60" s="109">
        <v>240000</v>
      </c>
      <c r="I60" s="84">
        <v>240000</v>
      </c>
      <c r="J60" s="42"/>
      <c r="K60" s="42"/>
      <c r="L60" s="42"/>
      <c r="M60" s="42"/>
      <c r="N60" s="11"/>
    </row>
    <row r="61" spans="1:14" x14ac:dyDescent="0.15">
      <c r="A61" s="11"/>
      <c r="B61" s="57" t="s">
        <v>116</v>
      </c>
      <c r="C61" s="58"/>
      <c r="D61" s="54"/>
      <c r="E61" s="72">
        <v>14160000</v>
      </c>
      <c r="F61" s="71">
        <v>0</v>
      </c>
      <c r="G61" s="72">
        <v>1320000</v>
      </c>
      <c r="H61" s="110"/>
      <c r="I61" s="85">
        <v>12600000</v>
      </c>
      <c r="J61" s="42"/>
      <c r="K61" s="42"/>
      <c r="L61" s="42"/>
      <c r="M61" s="42"/>
      <c r="N61" s="11"/>
    </row>
    <row r="62" spans="1:14" ht="14.25" thickBot="1" x14ac:dyDescent="0.2">
      <c r="A62" s="11"/>
      <c r="B62" s="59" t="s">
        <v>7</v>
      </c>
      <c r="C62" s="66"/>
      <c r="D62" s="61"/>
      <c r="E62" s="78">
        <v>14160000</v>
      </c>
      <c r="F62" s="86">
        <v>0</v>
      </c>
      <c r="G62" s="78">
        <v>1320000</v>
      </c>
      <c r="H62" s="87"/>
      <c r="I62" s="87">
        <v>12840000</v>
      </c>
      <c r="J62" s="42"/>
      <c r="K62" s="42"/>
      <c r="L62" s="42"/>
      <c r="M62" s="42"/>
    </row>
    <row r="63" spans="1:14" ht="14.25" thickTop="1" x14ac:dyDescent="0.15"/>
  </sheetData>
  <customSheetViews>
    <customSheetView guid="{C6C41CC9-EC89-4C60-B6AF-090407442283}" showPageBreaks="1">
      <rowBreaks count="1" manualBreakCount="1">
        <brk id="54" max="16383" man="1"/>
      </rowBreaks>
      <pageMargins left="0.51181102362204722" right="0.51181102362204722" top="0.74803149606299213" bottom="0.74803149606299213" header="0.31496062992125984" footer="0.39370078740157483"/>
      <printOptions horizontalCentered="1"/>
      <pageSetup paperSize="9" orientation="portrait" r:id="rId1"/>
      <headerFooter>
        <oddFooter>&amp;C&amp;"Century,標準"28</oddFooter>
      </headerFooter>
    </customSheetView>
    <customSheetView guid="{1F4C3A28-8AF7-4CA2-AA54-2977604E1925}" showPageBreaks="1" topLeftCell="A38">
      <selection activeCell="A2" sqref="A2"/>
      <rowBreaks count="2" manualBreakCount="2">
        <brk id="54" max="16383" man="1"/>
        <brk id="113" max="16383" man="1"/>
      </rowBreaks>
      <pageMargins left="0.51181102362204722" right="0.51181102362204722" top="0.74803149606299213" bottom="0.74803149606299213" header="0.31496062992125984" footer="0.39370078740157483"/>
      <printOptions horizontalCentered="1"/>
      <pageSetup paperSize="9" orientation="portrait" r:id="rId2"/>
    </customSheetView>
  </customSheetViews>
  <mergeCells count="12">
    <mergeCell ref="B15:D15"/>
    <mergeCell ref="B4:L5"/>
    <mergeCell ref="B7:C7"/>
    <mergeCell ref="B17:C17"/>
    <mergeCell ref="B18:C18"/>
    <mergeCell ref="B9:C9"/>
    <mergeCell ref="H60:H61"/>
    <mergeCell ref="B32:C32"/>
    <mergeCell ref="B19:C19"/>
    <mergeCell ref="B20:C20"/>
    <mergeCell ref="B21:C21"/>
    <mergeCell ref="B24:C24"/>
  </mergeCells>
  <phoneticPr fontId="2"/>
  <printOptions horizontalCentered="1"/>
  <pageMargins left="0.25" right="0.25" top="0.75" bottom="0.75" header="0.3" footer="0.3"/>
  <pageSetup paperSize="9" scale="83" firstPageNumber="171" orientation="portrait" useFirstPageNumber="1" r:id="rId3"/>
  <headerFooter scaleWithDoc="0" alignWithMargins="0">
    <oddFooter xml:space="preserve">&amp;C&amp;"Century,標準"&amp;12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活動計算書</vt:lpstr>
      <vt:lpstr>計算書類の注記</vt:lpstr>
      <vt:lpstr>活動計算書!Print_Area</vt:lpstr>
      <vt:lpstr>計算書類の注記!Print_Area</vt:lpstr>
      <vt:lpstr>活動計算書!Print_Titles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fh</cp:lastModifiedBy>
  <cp:lastPrinted>2021-05-21T00:57:58Z</cp:lastPrinted>
  <dcterms:created xsi:type="dcterms:W3CDTF">2009-08-15T00:27:33Z</dcterms:created>
  <dcterms:modified xsi:type="dcterms:W3CDTF">2022-01-09T22:12:46Z</dcterms:modified>
</cp:coreProperties>
</file>